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1"/>
  <c r="F54"/>
  <c r="F53"/>
  <c r="G53" s="1"/>
  <c r="G54"/>
  <c r="G107"/>
  <c r="F103"/>
  <c r="G30"/>
  <c r="F22"/>
  <c r="H53" l="1"/>
  <c r="H54"/>
  <c r="H107"/>
  <c r="H30"/>
  <c r="H103"/>
  <c r="G103"/>
  <c r="G22"/>
  <c r="H22"/>
  <c r="F110" l="1"/>
  <c r="G110" s="1"/>
  <c r="F104"/>
  <c r="F105"/>
  <c r="F106"/>
  <c r="F108"/>
  <c r="F101"/>
  <c r="F95"/>
  <c r="F96"/>
  <c r="F97"/>
  <c r="F98"/>
  <c r="F99"/>
  <c r="F94"/>
  <c r="F90"/>
  <c r="F92"/>
  <c r="F89"/>
  <c r="F84"/>
  <c r="F85"/>
  <c r="F86"/>
  <c r="F87"/>
  <c r="F75"/>
  <c r="F76"/>
  <c r="F77"/>
  <c r="F78"/>
  <c r="F79"/>
  <c r="F80"/>
  <c r="F81"/>
  <c r="F82"/>
  <c r="F74"/>
  <c r="F70"/>
  <c r="F71"/>
  <c r="F72"/>
  <c r="F69"/>
  <c r="F65"/>
  <c r="F66"/>
  <c r="F67"/>
  <c r="F64"/>
  <c r="F50"/>
  <c r="F51"/>
  <c r="F52"/>
  <c r="F55"/>
  <c r="F56"/>
  <c r="F57"/>
  <c r="F58"/>
  <c r="F59"/>
  <c r="F60"/>
  <c r="F62"/>
  <c r="F49"/>
  <c r="F36"/>
  <c r="F37"/>
  <c r="F38"/>
  <c r="F39"/>
  <c r="F40"/>
  <c r="F41"/>
  <c r="F42"/>
  <c r="F43"/>
  <c r="F44"/>
  <c r="F45"/>
  <c r="F46"/>
  <c r="F47"/>
  <c r="F35"/>
  <c r="F31"/>
  <c r="F32"/>
  <c r="F33"/>
  <c r="F29"/>
  <c r="F27"/>
  <c r="F11"/>
  <c r="F12"/>
  <c r="F13"/>
  <c r="F14"/>
  <c r="F15"/>
  <c r="F16"/>
  <c r="F17"/>
  <c r="F18"/>
  <c r="F19"/>
  <c r="F20"/>
  <c r="F21"/>
  <c r="F10"/>
  <c r="H27" l="1"/>
  <c r="G27"/>
  <c r="G29"/>
  <c r="H29"/>
  <c r="H32"/>
  <c r="G32"/>
  <c r="G35"/>
  <c r="H35"/>
  <c r="H46"/>
  <c r="G46"/>
  <c r="H44"/>
  <c r="G44"/>
  <c r="H42"/>
  <c r="G42"/>
  <c r="H40"/>
  <c r="G40"/>
  <c r="H38"/>
  <c r="G38"/>
  <c r="H36"/>
  <c r="G36"/>
  <c r="G62"/>
  <c r="H62"/>
  <c r="H59"/>
  <c r="G59"/>
  <c r="H57"/>
  <c r="G57"/>
  <c r="H55"/>
  <c r="G55"/>
  <c r="H52"/>
  <c r="G52"/>
  <c r="H50"/>
  <c r="G50"/>
  <c r="G67"/>
  <c r="H67"/>
  <c r="G65"/>
  <c r="H65"/>
  <c r="G72"/>
  <c r="H72"/>
  <c r="G70"/>
  <c r="H70"/>
  <c r="H82"/>
  <c r="G82"/>
  <c r="H80"/>
  <c r="G80"/>
  <c r="H78"/>
  <c r="G78"/>
  <c r="H76"/>
  <c r="G76"/>
  <c r="H87"/>
  <c r="G87"/>
  <c r="H85"/>
  <c r="G85"/>
  <c r="G89"/>
  <c r="H89"/>
  <c r="H91"/>
  <c r="G91"/>
  <c r="G94"/>
  <c r="H94"/>
  <c r="H98"/>
  <c r="G98"/>
  <c r="H96"/>
  <c r="G96"/>
  <c r="G101"/>
  <c r="H101"/>
  <c r="H106"/>
  <c r="G106"/>
  <c r="H104"/>
  <c r="G104"/>
  <c r="H110"/>
  <c r="H10"/>
  <c r="G10"/>
  <c r="G25"/>
  <c r="H25"/>
  <c r="H26"/>
  <c r="G26"/>
  <c r="G33"/>
  <c r="H33"/>
  <c r="G31"/>
  <c r="H31"/>
  <c r="H47"/>
  <c r="G47"/>
  <c r="H45"/>
  <c r="G45"/>
  <c r="H43"/>
  <c r="G43"/>
  <c r="H41"/>
  <c r="G41"/>
  <c r="H39"/>
  <c r="G39"/>
  <c r="H37"/>
  <c r="G37"/>
  <c r="G49"/>
  <c r="H49"/>
  <c r="H60"/>
  <c r="G60"/>
  <c r="H58"/>
  <c r="G58"/>
  <c r="H56"/>
  <c r="G56"/>
  <c r="H51"/>
  <c r="G51"/>
  <c r="G64"/>
  <c r="H64"/>
  <c r="H66"/>
  <c r="G66"/>
  <c r="G69"/>
  <c r="H69"/>
  <c r="H71"/>
  <c r="G71"/>
  <c r="G74"/>
  <c r="H74"/>
  <c r="H81"/>
  <c r="G81"/>
  <c r="H79"/>
  <c r="G79"/>
  <c r="H77"/>
  <c r="G77"/>
  <c r="H75"/>
  <c r="G75"/>
  <c r="H86"/>
  <c r="G86"/>
  <c r="H84"/>
  <c r="G84"/>
  <c r="G92"/>
  <c r="H92"/>
  <c r="G90"/>
  <c r="H90"/>
  <c r="G99"/>
  <c r="H99"/>
  <c r="G97"/>
  <c r="H97"/>
  <c r="G95"/>
  <c r="H95"/>
  <c r="H108"/>
  <c r="G108"/>
  <c r="H105"/>
  <c r="G105"/>
  <c r="G21"/>
  <c r="H21"/>
  <c r="G19"/>
  <c r="H19"/>
  <c r="G17"/>
  <c r="H17"/>
  <c r="G15"/>
  <c r="H15"/>
  <c r="H13"/>
  <c r="G13"/>
  <c r="H11"/>
  <c r="G11"/>
  <c r="G20"/>
  <c r="H20"/>
  <c r="H18"/>
  <c r="G18"/>
  <c r="H16"/>
  <c r="G16"/>
  <c r="G14"/>
  <c r="H14"/>
  <c r="H12"/>
  <c r="G12"/>
</calcChain>
</file>

<file path=xl/sharedStrings.xml><?xml version="1.0" encoding="utf-8"?>
<sst xmlns="http://schemas.openxmlformats.org/spreadsheetml/2006/main" count="118" uniqueCount="117">
  <si>
    <t xml:space="preserve">Е-mail: simesta.com </t>
  </si>
  <si>
    <t>тел/факс 048 705-31-14 (15…..22)</t>
  </si>
  <si>
    <t>Голки</t>
  </si>
  <si>
    <t>Аксесуари</t>
  </si>
  <si>
    <t xml:space="preserve"> Набір для взяття крові + люер-адаптер 23G x 3/4", довжина катетера: 7 1/2"  (19 см), індивідуально упакований, стерильний, не містить натурального каучукового латексу</t>
  </si>
  <si>
    <t>Голка VACUETTE мультизразкова,  22G х 1 1/2", чорна, стерильна, виготовлена без використання натурального каучукового латексу, 0.7 х 38 мм</t>
  </si>
  <si>
    <t>Голка VACUETTE мультизразкова,  21G х 1 1/2", зелена, стерильна, виготовлена без використання натурального каучукового латексу,  0.8 х 38 мм</t>
  </si>
  <si>
    <t>Люер-адаптер VACUETTE 20G стерильний, виготовлений без використання натурального каучукового латексу</t>
  </si>
  <si>
    <t>Набір для взяття крові + люер-адаптер 21G x 3/4", довжина катетера: 7 1/2"  (19 см), індивідуально упакований, стерильний, не містить натурального каучукового латексу</t>
  </si>
  <si>
    <t>Стандартний тримач для пробірки10 штук в упаковці</t>
  </si>
  <si>
    <t>Ланцети безпечні MiniCollect, глибина проколу 1.50 мм, зелені, для збору капілярної крові, стерильні з лезом</t>
  </si>
  <si>
    <t>Ланцети безпечні MiniCollect, глибина проколу 2.00 мм, сині, для збору капілярної крові, стерильні з лезом</t>
  </si>
  <si>
    <t>MiniCollect® пробірка з K3E K3EDTA, 0.25/0.5 мл, лавандовий ковпачок</t>
  </si>
  <si>
    <t>VACUETTE® пробірка з K2E K2EDTA 13x75, 2 мл, лавандовий ковпачок – біле кільце, PREMIUM</t>
  </si>
  <si>
    <t>VACUETTE® пробірка з K2E K2EDTA 13x75, 3 мл, лавандовий ковпачок – чорне кільце, PREMIUM</t>
  </si>
  <si>
    <t>VACUETTE® пробірка з K2E K2EDTA 13x75, 4 мл, лавандовий ковпачок - чорне кільце, PREMIUM</t>
  </si>
  <si>
    <t>VACUETTE® пробірка з K2E K2EDTA 16x100, 9 мл, лавандовий ковпачок – чорне кільце, без різьблення</t>
  </si>
  <si>
    <t>VACUETTE® пробірка з K3E K3EDTA 13x75, 1 мл, лавандовий ковпачок – біле кільце, PREMIUM</t>
  </si>
  <si>
    <t>VACUETTE® пробірка з K3E K3EDTA 13x75, 2 мл, лавандовий ковпачок – біле кільце, PREMIUM</t>
  </si>
  <si>
    <t>VACUETTE® пробірка з K3E K3EDTA 13x75, 3 мл, лавандовий ковпачок - чорне кільце, PREMIUM</t>
  </si>
  <si>
    <t>VACUETTE® пробірка з K3E K3EDTA 13x75, 4 мл, лавандовий ковпачок – чорне кільце, без різьблення</t>
  </si>
  <si>
    <t xml:space="preserve"> VACUETTE® пробірка з K2E K2EDTA Separator 13x100, 5 мл, лавандовий ковпачок – жовте кільце, PREMIUM</t>
  </si>
  <si>
    <t>VACUETTE® пробірка з K2E K2EDTA Separator 16x100, 8 мл, лавандовий ковпачок – жовте кільце, без різьблення</t>
  </si>
  <si>
    <t>VACUETTE® пробірка з FX Sodium Fluoride / Potassium Oxalate 13x75,     2 мл, сірий ковпачок – біле кільце, PREMIUM</t>
  </si>
  <si>
    <t>VACUETTE® пробірка з FX  Sodium Fluoride / Potassium Oxalate 13x75, 4 мл, сірий ковпачок – чорне кільце, PREMIUM</t>
  </si>
  <si>
    <t>VACUETTE® пробірка з LH Lithium Heparin 13x75, 4 мл, зелений ковпачок – чорне кільце, PREMIUM</t>
  </si>
  <si>
    <t>VACUETTE® пробірка з LH Lithium Heparin 13x100, 6 мл, зелений ковпачок – чорне кільце, PREMIUM</t>
  </si>
  <si>
    <t>VACUETTE® пробірка з NH Sodium Heparin 16x100, 9 мл, зелений ковпачок – зелене кільце, без різьблення</t>
  </si>
  <si>
    <t>VACUETTE® пробірка з CAT Serum Clot Activator 13x75, 4 мл, червоний ковпачок – чорне кільце, PREMIUM</t>
  </si>
  <si>
    <t>VACUETTE® пробірка з CAT Serum Clot Activator 13x100, 6 мл, червоний ковпачок – чорне кільце, PREMIUM</t>
  </si>
  <si>
    <t>VACUETTE® пробірка з CAT Serum Separator Clot Activator 13x75, 3.5 мл, ковпачок золотого кольору – кільце золотого кольору, PREMIUM</t>
  </si>
  <si>
    <t>VACUETTE® пробірка з CAT Serum Separator Clot Activator 13x75, 3.5 мл, червоний ковпачок - жовте кільце, PREMIUM</t>
  </si>
  <si>
    <t>VACUETTE® пробірка з CAT Serum Separator Clot Activator 13x100, 5 мл, ковпачок золотого кольору – кільце золотого кольору, PREMIUM</t>
  </si>
  <si>
    <t>VACUETTE® пробірка з 9NC Coagulation sodium citrate 3.2% 13x75, 2 мл, блакитний ковпачок - біле кільце, подвійна стінка, PREMIUM</t>
  </si>
  <si>
    <t>VACUETTE® пробірка з 9NC Coagulation sodium citrate 3,8% 13x75, 2 мл, блакитний ковпачок –біле кільце, подвійна стінка, PREMIUM</t>
  </si>
  <si>
    <t>VACUETTE® пробірка з 9NC Coagulation sodium citrate 3.2% 13x75, 3 мл, блакитний ковпачок – чорне кільце, подвійна стінка,  PREMIUM</t>
  </si>
  <si>
    <t>VACUETTE® пробірка з 9NC Coagulation sodium citrate 3,8% 13x75, 3.5 мл, блакитний ковпачок - чорне кільце, подвійна стінка, PREMIUM</t>
  </si>
  <si>
    <t>VACUETTE® пробірка з 9NC Coagulation sodium citrate 3,8% 16x100, 9 мл, блакитний ковпачок - чорне кільце, без різьблення</t>
  </si>
  <si>
    <t>VACUETTE® пробірка з 4NC ESR sodium citrate 3.2% 9x120, 1.5 мл, чорний ковпачок, поліпропілен</t>
  </si>
  <si>
    <t>MiniCollect® пробірка з K2E K2EDTA, 0.25 / 0.5 мл, лавандовий ковпачок</t>
  </si>
  <si>
    <t>VACUETTE® пробірка з 9NC Coagulation sodium citrate 3.2% 13x75, 3.5 мл, блакитний ковпачок – чорне кільце, PREMIUM</t>
  </si>
  <si>
    <t>VACUETTE® пробірка з 9NC Coagulation sodium citrate 3,8% 13x75, 3 мл, блакитний ковпачок – чорне кільце, подвійна стінка, PREMIUM</t>
  </si>
  <si>
    <t>Науково-виробнича фірма "Сіместа ВААЛ"</t>
  </si>
  <si>
    <t xml:space="preserve"> У формі товариства з обмеженою відповідальністю</t>
  </si>
  <si>
    <t xml:space="preserve">   УКРАЇНА, 65005, г. Одеса, ул. Мельницька 20А</t>
  </si>
  <si>
    <t>Ланцети безпечні MiniCollect Lancelino 25G, глибина проколу 1.50 мм, лавандові, стерильні, для збору капілярної крові з голкою</t>
  </si>
  <si>
    <t>Ланцети безпечні MiniCollect Lancelino, 21G, глибина проколу 1.80 мм, сині, стерильні, для збору капілярної крові з голкою</t>
  </si>
  <si>
    <t>Ланцети безпечні MiniCollect Lancelino глибина проколу 2.00 мм, жовті, стерильні, для збору капілярної крові з лезом, шириною 0,8 мм</t>
  </si>
  <si>
    <t>MiniCollect® пробірка з CAT Serum Sep Clot Activator, 0.5/0.8 мл, ковпачок золотого кольору</t>
  </si>
  <si>
    <t>MiniCollect® пробірка з CAT Serum Clot Activator, 0.5 / 1 мл, червоний ковпачок</t>
  </si>
  <si>
    <t>Контейнер для сечі з вбудованим пристроєм для перенесення  100 мл, жовта кришка, індивідуальна упаковка, стерильний</t>
  </si>
  <si>
    <t>VACUETTE® пробірка з NH Sodium Heparin 13x75, 4 мл,  зелений ковпачок – зелене кільце, PREMIUM</t>
  </si>
  <si>
    <t>VACUETTE® пробірка з FE Sodium Fluoride / K3EDTA 13x75, 2 мл, сірий ковпачок – біле кільце, PREMIUM</t>
  </si>
  <si>
    <t>454091 VACUETTE® пробірка з FE Sodium Fluoride / K3EDTA 13x75, 4 мл, сірий ковпачок - чорне кільце, PREMIUM</t>
  </si>
  <si>
    <t>VACUETTE® пробірка з LH Lithium Heparin Separator 16x100, 8 мл, зелений ковпачок - жовте кільце, без різьблення</t>
  </si>
  <si>
    <t>VACUETTE® пробірка з NH Sodium Heparin 13x100, 6 мл, зелений ковпачок – зелене кільце, PREMIUM</t>
  </si>
  <si>
    <t>455055 VACUETTE® пробірка з ACD-A 16x100, 9 мл, жовтий ковпачок – чорне кільце, без різьблення</t>
  </si>
  <si>
    <t xml:space="preserve">Голка VACUETTE мультизразкова, 22G х 1", чорна, стерильна, виготовлена без використання натурального каучукового латексу, 0.7 х 25 мм </t>
  </si>
  <si>
    <t>опис</t>
  </si>
  <si>
    <t>Кількість у   ящ.</t>
  </si>
  <si>
    <t>СІР</t>
  </si>
  <si>
    <t>Набір для взяття крові + люер-адаптер 21G x 3/4", довжина катетера: 12"  (30 см), індивідуально упакований, стерильний, не містить натурального каучукового латексу</t>
  </si>
  <si>
    <t>Набір для взяття крові SAFETY +  люер-адаптер 21G х 3/4", довжина катетера: 7 1/2" (19 см), індивідуально упакований, стерильний, не містить натурального каучукового латексу</t>
  </si>
  <si>
    <t>Набір для взяття крові SAFETY +  люер-адаптер 23G х 3/4", довжина катетера: 7 1/2" (19 см), індивідуально упакований, стерильний, не містить натурального каучукового латексу</t>
  </si>
  <si>
    <t>Набір для взяття крові SAFETY +  люер-адаптер 21G х 3/4", довжина катетера: 12" (30 см), індивідуально упакований, стерильний, не містить натурального каучукового латексу</t>
  </si>
  <si>
    <t>Набір для взяття крові SAFETY +  люер-адаптер 23G x 3/4", довжина катетера: 12" (30 см), індивідуально упакований, стерильний, не містить натурального каучукового латексу</t>
  </si>
  <si>
    <t>Набір для взяття крові + люер-адаптер 23G x 3/4", довжина катетера: 12"  (30 см), індивідуально упакований, стерильний, не містить натурального каучукового латексу</t>
  </si>
  <si>
    <t>Тримач VACUETTE QUICKSHIELD з голкою PLUS 21G x 1 1/2", індивідуально упакований, стерильний, 0.8x38 мм (300 шт)</t>
  </si>
  <si>
    <t>MiniCollect® пробірка з LH Lithium Heparin, 0.5 мл, зелений ковпачок</t>
  </si>
  <si>
    <t>MiniCollect® вбудована у пробірку 13x75 для  транспортування з K2E K2EDTA,     0.25 / 0.5  мл, лавандовий ковпачок</t>
  </si>
  <si>
    <t>VACUETTE® пробірка з K3E K3EDTA 13x75, 4 мл, лавандовий ковпачок - чорне кільце, PREMIUM</t>
  </si>
  <si>
    <t>VACUETTE® пробірка з K2E K2EDTA Separator 13x75, 3.5 мл, лавандовий ковпачок – жовте кільце, PREMIUM</t>
  </si>
  <si>
    <t>VACUETTE® пробірка Z без добавок 16x100, 9 мл, білий ковпачок – чорне кільце, без різьблення</t>
  </si>
  <si>
    <t>VACUETTE® пробірка з K2E K2EDTA 13x100, 6 мл, лавандовий ковпачок – чорне кільце, PREMIUM</t>
  </si>
  <si>
    <t>VACUETTE® пробірка з K3E K3EDTA 13x100, 6 мл, лавандовий ковпачок – чорне кільце, PREMIUM</t>
  </si>
  <si>
    <t>ESR Штатив з градуюванням для  729073 / 729093</t>
  </si>
  <si>
    <t>Кількість в упаковці</t>
  </si>
  <si>
    <t>e-mail:  oksanavinichenko@simesta.com, bagievamarina@simesta.com</t>
  </si>
  <si>
    <t>Для капілярної крові</t>
  </si>
  <si>
    <t>Визначення ШОЕ</t>
  </si>
  <si>
    <t>Артікул</t>
  </si>
  <si>
    <r>
      <t>Голка VACUETTE VISIO PLUS  21G x 1 1/2", зелена, стерильна,  виготовлена без використання натурального каучукового латексу,  0,8 х 38 мм</t>
    </r>
    <r>
      <rPr>
        <b/>
        <sz val="14"/>
        <color theme="1"/>
        <rFont val="Times New Roman"/>
        <family val="1"/>
        <charset val="204"/>
      </rPr>
      <t xml:space="preserve"> (прозора камера)</t>
    </r>
  </si>
  <si>
    <r>
      <t xml:space="preserve">Голка VACUETTE VISIO PLUS  22G x 1 1/2", чорна, стерильна, виготовлена без використання натурального каучукового латексу, 0.7 х 38 мм </t>
    </r>
    <r>
      <rPr>
        <b/>
        <sz val="14"/>
        <color theme="1"/>
        <rFont val="Times New Roman"/>
        <family val="1"/>
        <charset val="204"/>
      </rPr>
      <t>(прозора камера)</t>
    </r>
  </si>
  <si>
    <t>Стандартний тримач для пробірки 100 штук в упаковці</t>
  </si>
  <si>
    <t>Тримач з швидким звільненням</t>
  </si>
  <si>
    <t>Тримач одноразового використання HOLDEX, виготовлений з поліпропілену  індивідуально упакований, стерильний</t>
  </si>
  <si>
    <t>Одноразовий джгут VACUETTE® без  латексу, синтетичний каучук, нестерильний</t>
  </si>
  <si>
    <t>MiniCollect® пробірка з FX Sodium Fluoride / Potassium Oxalate, 0.25 мл, сірий ковпачок</t>
  </si>
  <si>
    <t>Гемостаз</t>
  </si>
  <si>
    <t>VACUETTE® пробірка з CAT Serum Clot Activator 16x100, 9 мл, червоний ковпачок - чорне кільце, без різьблення</t>
  </si>
  <si>
    <t>Вірусне навантаження</t>
  </si>
  <si>
    <t>Біохімічний аналіз крові</t>
  </si>
  <si>
    <t xml:space="preserve"> Рівень цукру у крові, лактат</t>
  </si>
  <si>
    <t>Отримання плазми</t>
  </si>
  <si>
    <t>VACUETTE® пробірка для збору сечі з CCM 16x100, 10 мл, жовтий ковпачок – чорне кільце, кругла основа, без різьблення</t>
  </si>
  <si>
    <r>
      <t xml:space="preserve"> </t>
    </r>
    <r>
      <rPr>
        <b/>
        <sz val="14"/>
        <color theme="1"/>
        <rFont val="Times New Roman"/>
        <family val="1"/>
        <charset val="204"/>
      </rPr>
      <t>Для збору сечі</t>
    </r>
  </si>
  <si>
    <t>VACUETTE® пробірка для сбору сечі Z без добавок 16x100, 9 мл, жовтий ковпачок – жовте кільце, конічна основа, без різьблення</t>
  </si>
  <si>
    <t>VACUETTE® пробірка  з 4NC ESR sodium citrate 3,2% 13x75, 2 мл, чорний ковпачок-чорне кільце, етикетка з G-штрих-кодом,  PREMIUM</t>
  </si>
  <si>
    <t>VACUETTE® пробірка  3,5 мл з CAT Serum Separator Clot Activator 13х75 червоний ковпачок-жовте кільце, фото стійка, без різьблення</t>
  </si>
  <si>
    <t>VACUETTE® пробірка  з CAT Serum Separator Clot Activator 16x100, 8 мл ковпачок золотого кольору, кільце золотого кольору,без різьблення</t>
  </si>
  <si>
    <t>VACUETTE® пробірка  з K3E K3EDTA 13х75, 4 мл, чорний  ковпачок – чорне кільце, бурштинова пробірка , без різьблення</t>
  </si>
  <si>
    <t>VACUETTE® пробірка з K2E K2EDTA Separator 13x100, 5 мл, білий ковпачок – жовте кільце, без різьблення</t>
  </si>
  <si>
    <t xml:space="preserve">Пристрій для перенесення сечі, короткий, </t>
  </si>
  <si>
    <t>Ланцети безпечні MiniCollect 23G, глибина проколу 2.25 мм, помаранчеві, для збору капілярної крові, стерильні з голкою</t>
  </si>
  <si>
    <t>VACUETTE® пробірка з LH Lithium Heparin Separator 13x75, 3 мл, зелений ковпачок – жовте кільце, без різьблення</t>
  </si>
  <si>
    <t xml:space="preserve"> VACUETTE® пробірка з LH Lithium Heparin 13x75, 2 мл, зелений ковпачок - біле кільце, PREMIUM</t>
  </si>
  <si>
    <t xml:space="preserve"> VACUETTE® пробірка з LH Lithium Heparin 16x100, 9 мл, зелений ковпачок – чорне кільце, без різьблення</t>
  </si>
  <si>
    <t>VACUETTE® пробірка для сбору сечі з Stabilur 16x100, 9 мл, жовтий ковпачок – червоне кільце, конічна основа, без різьблення</t>
  </si>
  <si>
    <t>При закупівлі товару на сумму 10 000,00 грн ЗНИЖКА 10% , на сумму 20 000,00 грн  ЗНИЖКА 20%</t>
  </si>
  <si>
    <t>По всем питанням звертатися до керівниці відділу продажів Виніченко Оксана моб. Тел. +38 067 486 59 03</t>
  </si>
  <si>
    <t>Менеджеру Багієва Марина +38 093 41 01 997</t>
  </si>
  <si>
    <t>ПРАЙС ПОЧИНАЄ ДІЯТИ З СІЧНЯ  2024</t>
  </si>
  <si>
    <t>Доставка по территорії України  при закупівлі товару на сумму 20 000,00 грн.здійснюється за рахунок компаніі (не діє у воєнний час).</t>
  </si>
  <si>
    <t>Ціни вказані без ПДВ (ПДВ +7%)</t>
  </si>
  <si>
    <t>VACUETTE® QUICKSHIELD  безпечний тримач для пробірки</t>
  </si>
  <si>
    <t>VACUETTE® пробірка для сбору сечі Z без добавок 16x100, 10 мл, жовтий ковпачок – жовте кільце, кругла основа, без різьблення</t>
  </si>
  <si>
    <t>VACUETTE® пробірка з K3E K3EDTA 16x100, 9 мл, лавандовий ковпачок – чорне кільце, без різьблення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</si>
</sst>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-* #,##0.00\ _D_M_-;\-* #,##0.00\ _D_M_-;_-* &quot;-&quot;??\ _D_M_-;_-@_-"/>
    <numFmt numFmtId="166" formatCode="_-* #,##0\ _F_-;\-* #,##0\ _F_-;_-* &quot;-&quot;\ _F_-;_-@_-"/>
    <numFmt numFmtId="167" formatCode="_-* #,##0.00\ _F_-;\-* #,##0.00\ _F_-;_-* &quot;-&quot;??\ _F_-;_-@_-"/>
    <numFmt numFmtId="168" formatCode="0.000"/>
  </numFmts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7.5"/>
      <color indexed="0"/>
      <name val="Arial"/>
      <family val="2"/>
      <charset val="204"/>
    </font>
    <font>
      <sz val="10"/>
      <name val="News Gothic M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28"/>
      <color rgb="FFFF00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/>
    <xf numFmtId="0" fontId="4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2" applyNumberFormat="0" applyFill="0" applyAlignment="0" applyProtection="0"/>
  </cellStyleXfs>
  <cellXfs count="102">
    <xf numFmtId="0" fontId="0" fillId="0" borderId="0" xfId="0"/>
    <xf numFmtId="0" fontId="0" fillId="0" borderId="0" xfId="0" applyAlignment="1">
      <alignment vertical="center"/>
    </xf>
    <xf numFmtId="0" fontId="6" fillId="0" borderId="2" xfId="1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2" xfId="10" applyFill="1" applyAlignment="1">
      <alignment horizontal="right" vertical="center" wrapText="1"/>
    </xf>
    <xf numFmtId="0" fontId="6" fillId="0" borderId="0" xfId="10" applyFill="1" applyBorder="1" applyAlignment="1"/>
    <xf numFmtId="0" fontId="6" fillId="0" borderId="0" xfId="10" applyFill="1" applyBorder="1" applyAlignment="1">
      <alignment horizontal="right"/>
    </xf>
    <xf numFmtId="0" fontId="6" fillId="0" borderId="2" xfId="10" applyFill="1" applyAlignment="1">
      <alignment horizontal="right"/>
    </xf>
    <xf numFmtId="0" fontId="0" fillId="2" borderId="0" xfId="0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9" fontId="6" fillId="2" borderId="1" xfId="0" applyNumberFormat="1" applyFont="1" applyFill="1" applyBorder="1" applyAlignment="1">
      <alignment vertical="center"/>
    </xf>
    <xf numFmtId="9" fontId="6" fillId="2" borderId="6" xfId="0" applyNumberFormat="1" applyFont="1" applyFill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9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10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wrapText="1"/>
    </xf>
    <xf numFmtId="0" fontId="9" fillId="2" borderId="1" xfId="1" applyFont="1" applyFill="1" applyBorder="1" applyAlignment="1">
      <alignment vertical="center" wrapText="1"/>
    </xf>
    <xf numFmtId="0" fontId="9" fillId="0" borderId="12" xfId="1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9" fillId="3" borderId="1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vertical="center" wrapText="1"/>
    </xf>
    <xf numFmtId="0" fontId="9" fillId="5" borderId="1" xfId="1" applyFont="1" applyFill="1" applyBorder="1" applyAlignment="1">
      <alignment vertical="center" wrapText="1"/>
    </xf>
    <xf numFmtId="0" fontId="9" fillId="6" borderId="1" xfId="1" applyFont="1" applyFill="1" applyBorder="1" applyAlignment="1">
      <alignment vertical="center" wrapText="1"/>
    </xf>
    <xf numFmtId="0" fontId="9" fillId="7" borderId="1" xfId="1" applyFont="1" applyFill="1" applyBorder="1" applyAlignment="1">
      <alignment vertical="center" wrapText="1"/>
    </xf>
    <xf numFmtId="0" fontId="9" fillId="8" borderId="1" xfId="1" applyFont="1" applyFill="1" applyBorder="1" applyAlignment="1">
      <alignment vertical="center" wrapText="1"/>
    </xf>
    <xf numFmtId="0" fontId="9" fillId="9" borderId="1" xfId="1" applyFont="1" applyFill="1" applyBorder="1" applyAlignment="1">
      <alignment vertical="center" wrapText="1"/>
    </xf>
    <xf numFmtId="0" fontId="9" fillId="10" borderId="1" xfId="1" applyFont="1" applyFill="1" applyBorder="1" applyAlignment="1">
      <alignment vertical="center" wrapText="1"/>
    </xf>
    <xf numFmtId="0" fontId="9" fillId="9" borderId="9" xfId="1" applyFont="1" applyFill="1" applyBorder="1" applyAlignment="1">
      <alignment vertical="center" wrapText="1"/>
    </xf>
    <xf numFmtId="0" fontId="9" fillId="11" borderId="9" xfId="1" applyFont="1" applyFill="1" applyBorder="1" applyAlignment="1">
      <alignment vertical="center" wrapText="1"/>
    </xf>
    <xf numFmtId="0" fontId="9" fillId="11" borderId="1" xfId="1" applyFont="1" applyFill="1" applyBorder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2" fontId="9" fillId="0" borderId="5" xfId="1" applyNumberFormat="1" applyFont="1" applyBorder="1" applyAlignment="1">
      <alignment horizontal="center" vertical="center" wrapText="1"/>
    </xf>
    <xf numFmtId="0" fontId="9" fillId="12" borderId="9" xfId="1" applyFont="1" applyFill="1" applyBorder="1" applyAlignment="1">
      <alignment vertical="center" wrapText="1"/>
    </xf>
    <xf numFmtId="0" fontId="9" fillId="12" borderId="13" xfId="1" applyFont="1" applyFill="1" applyBorder="1" applyAlignment="1">
      <alignment vertical="center" wrapText="1"/>
    </xf>
    <xf numFmtId="0" fontId="9" fillId="13" borderId="1" xfId="1" applyFont="1" applyFill="1" applyBorder="1" applyAlignment="1">
      <alignment vertical="center" wrapText="1"/>
    </xf>
    <xf numFmtId="0" fontId="9" fillId="14" borderId="1" xfId="1" applyFont="1" applyFill="1" applyBorder="1" applyAlignment="1">
      <alignment vertical="center" wrapText="1"/>
    </xf>
    <xf numFmtId="0" fontId="14" fillId="15" borderId="1" xfId="1" applyFont="1" applyFill="1" applyBorder="1" applyAlignment="1">
      <alignment vertical="center" wrapText="1"/>
    </xf>
    <xf numFmtId="2" fontId="9" fillId="0" borderId="11" xfId="1" applyNumberFormat="1" applyFont="1" applyBorder="1" applyAlignment="1">
      <alignment horizontal="center" vertical="center" wrapText="1"/>
    </xf>
    <xf numFmtId="2" fontId="9" fillId="0" borderId="12" xfId="1" applyNumberFormat="1" applyFont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10" fontId="0" fillId="0" borderId="0" xfId="0" applyNumberFormat="1"/>
    <xf numFmtId="2" fontId="9" fillId="0" borderId="12" xfId="1" applyNumberFormat="1" applyFont="1" applyBorder="1" applyAlignment="1">
      <alignment horizontal="center" vertical="center" wrapText="1"/>
    </xf>
    <xf numFmtId="2" fontId="9" fillId="0" borderId="12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0" fontId="10" fillId="22" borderId="11" xfId="1" applyFont="1" applyFill="1" applyBorder="1" applyAlignment="1">
      <alignment horizontal="center" vertical="center" wrapText="1"/>
    </xf>
    <xf numFmtId="0" fontId="9" fillId="22" borderId="3" xfId="1" applyFont="1" applyFill="1" applyBorder="1" applyAlignment="1">
      <alignment horizontal="center" vertical="center" wrapText="1"/>
    </xf>
    <xf numFmtId="0" fontId="9" fillId="22" borderId="12" xfId="1" applyFont="1" applyFill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2" fontId="9" fillId="0" borderId="12" xfId="1" applyNumberFormat="1" applyFont="1" applyBorder="1" applyAlignment="1">
      <alignment horizontal="center" vertical="center" wrapText="1"/>
    </xf>
    <xf numFmtId="0" fontId="10" fillId="18" borderId="11" xfId="1" applyFont="1" applyFill="1" applyBorder="1" applyAlignment="1">
      <alignment horizontal="center" vertical="center" wrapText="1"/>
    </xf>
    <xf numFmtId="0" fontId="10" fillId="18" borderId="3" xfId="1" applyFont="1" applyFill="1" applyBorder="1" applyAlignment="1">
      <alignment horizontal="center" vertical="center" wrapText="1"/>
    </xf>
    <xf numFmtId="0" fontId="10" fillId="18" borderId="1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19" borderId="7" xfId="1" applyFont="1" applyFill="1" applyBorder="1" applyAlignment="1">
      <alignment horizontal="center" vertical="center" wrapText="1"/>
    </xf>
    <xf numFmtId="0" fontId="10" fillId="19" borderId="4" xfId="1" applyFont="1" applyFill="1" applyBorder="1" applyAlignment="1">
      <alignment horizontal="center" vertical="center" wrapText="1"/>
    </xf>
    <xf numFmtId="0" fontId="10" fillId="19" borderId="8" xfId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20" borderId="11" xfId="1" applyFont="1" applyFill="1" applyBorder="1" applyAlignment="1">
      <alignment horizontal="center" vertical="center" wrapText="1"/>
    </xf>
    <xf numFmtId="0" fontId="9" fillId="20" borderId="3" xfId="1" applyFont="1" applyFill="1" applyBorder="1" applyAlignment="1">
      <alignment horizontal="center" vertical="center" wrapText="1"/>
    </xf>
    <xf numFmtId="0" fontId="9" fillId="20" borderId="12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168" fontId="9" fillId="0" borderId="3" xfId="1" applyNumberFormat="1" applyFont="1" applyBorder="1" applyAlignment="1">
      <alignment horizontal="center" vertical="center" wrapText="1"/>
    </xf>
    <xf numFmtId="168" fontId="9" fillId="0" borderId="12" xfId="1" applyNumberFormat="1" applyFont="1" applyBorder="1" applyAlignment="1">
      <alignment horizontal="center" vertical="center" wrapText="1"/>
    </xf>
    <xf numFmtId="0" fontId="10" fillId="17" borderId="11" xfId="1" applyFont="1" applyFill="1" applyBorder="1" applyAlignment="1">
      <alignment horizontal="center" vertical="center" wrapText="1"/>
    </xf>
    <xf numFmtId="0" fontId="10" fillId="17" borderId="3" xfId="1" applyFont="1" applyFill="1" applyBorder="1" applyAlignment="1">
      <alignment horizontal="center" vertical="center" wrapText="1"/>
    </xf>
    <xf numFmtId="0" fontId="10" fillId="17" borderId="12" xfId="1" applyFont="1" applyFill="1" applyBorder="1" applyAlignment="1">
      <alignment horizontal="center" vertical="center" wrapText="1"/>
    </xf>
    <xf numFmtId="0" fontId="10" fillId="21" borderId="11" xfId="1" applyFont="1" applyFill="1" applyBorder="1" applyAlignment="1">
      <alignment horizontal="center" vertical="center" wrapText="1"/>
    </xf>
    <xf numFmtId="0" fontId="9" fillId="21" borderId="3" xfId="1" applyFont="1" applyFill="1" applyBorder="1" applyAlignment="1">
      <alignment horizontal="center" vertical="center" wrapText="1"/>
    </xf>
    <xf numFmtId="0" fontId="9" fillId="21" borderId="12" xfId="1" applyFont="1" applyFill="1" applyBorder="1" applyAlignment="1">
      <alignment horizontal="center" vertical="center" wrapText="1"/>
    </xf>
    <xf numFmtId="0" fontId="10" fillId="23" borderId="11" xfId="1" applyFont="1" applyFill="1" applyBorder="1" applyAlignment="1">
      <alignment horizontal="center" vertical="center" wrapText="1"/>
    </xf>
    <xf numFmtId="0" fontId="9" fillId="23" borderId="3" xfId="1" applyFont="1" applyFill="1" applyBorder="1" applyAlignment="1">
      <alignment horizontal="center" vertical="center" wrapText="1"/>
    </xf>
    <xf numFmtId="0" fontId="9" fillId="23" borderId="12" xfId="1" applyFont="1" applyFill="1" applyBorder="1" applyAlignment="1">
      <alignment horizontal="center" vertical="center" wrapText="1"/>
    </xf>
    <xf numFmtId="0" fontId="9" fillId="17" borderId="3" xfId="1" applyFont="1" applyFill="1" applyBorder="1" applyAlignment="1">
      <alignment horizontal="center" vertical="center" wrapText="1"/>
    </xf>
    <xf numFmtId="0" fontId="9" fillId="17" borderId="12" xfId="1" applyFont="1" applyFill="1" applyBorder="1" applyAlignment="1">
      <alignment horizontal="center" vertical="center" wrapText="1"/>
    </xf>
    <xf numFmtId="0" fontId="9" fillId="24" borderId="11" xfId="1" applyFont="1" applyFill="1" applyBorder="1" applyAlignment="1">
      <alignment horizontal="center" vertical="center" wrapText="1"/>
    </xf>
    <xf numFmtId="0" fontId="9" fillId="24" borderId="3" xfId="1" applyFont="1" applyFill="1" applyBorder="1" applyAlignment="1">
      <alignment horizontal="center" vertical="center" wrapText="1"/>
    </xf>
    <xf numFmtId="0" fontId="9" fillId="24" borderId="12" xfId="1" applyFont="1" applyFill="1" applyBorder="1" applyAlignment="1">
      <alignment horizontal="center" vertical="center" wrapText="1"/>
    </xf>
    <xf numFmtId="0" fontId="10" fillId="16" borderId="11" xfId="1" applyFont="1" applyFill="1" applyBorder="1" applyAlignment="1">
      <alignment horizontal="center" vertical="center" wrapText="1"/>
    </xf>
    <xf numFmtId="0" fontId="9" fillId="16" borderId="3" xfId="1" applyFont="1" applyFill="1" applyBorder="1" applyAlignment="1">
      <alignment horizontal="center" vertical="center" wrapText="1"/>
    </xf>
    <xf numFmtId="0" fontId="9" fillId="16" borderId="12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</cellXfs>
  <cellStyles count="11">
    <cellStyle name="Comma 2" xfId="3"/>
    <cellStyle name="Milliers [0]_RESULTS" xfId="4"/>
    <cellStyle name="Milliers_RESULTS" xfId="5"/>
    <cellStyle name="Normal 2" xfId="6"/>
    <cellStyle name="Normal_Petra Order Sheet FY 99" xfId="7"/>
    <cellStyle name="Percent 2" xfId="9"/>
    <cellStyle name="Итог" xfId="10" builtinId="25"/>
    <cellStyle name="Обычный" xfId="0" builtinId="0"/>
    <cellStyle name="Обычный 2" xfId="1"/>
    <cellStyle name="Процентный 2" xfId="8"/>
    <cellStyle name="Финансовый 2" xfId="2"/>
  </cellStyles>
  <dxfs count="0"/>
  <tableStyles count="0" defaultTableStyle="TableStyleMedium2" defaultPivotStyle="PivotStyleLight16"/>
  <colors>
    <mruColors>
      <color rgb="FFFFFF66"/>
      <color rgb="FFFF99FF"/>
      <color rgb="FFFF9900"/>
      <color rgb="FFFF9933"/>
      <color rgb="FF00FF00"/>
      <color rgb="FF333399"/>
      <color rgb="FF6600FF"/>
      <color rgb="FF660066"/>
      <color rgb="FF00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</xdr:colOff>
      <xdr:row>0</xdr:row>
      <xdr:rowOff>0</xdr:rowOff>
    </xdr:from>
    <xdr:to>
      <xdr:col>7</xdr:col>
      <xdr:colOff>530678</xdr:colOff>
      <xdr:row>4</xdr:row>
      <xdr:rowOff>154783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8606" y="0"/>
          <a:ext cx="3129643" cy="1243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452438</xdr:rowOff>
    </xdr:from>
    <xdr:to>
      <xdr:col>1</xdr:col>
      <xdr:colOff>1964531</xdr:colOff>
      <xdr:row>4</xdr:row>
      <xdr:rowOff>166688</xdr:rowOff>
    </xdr:to>
    <xdr:pic>
      <xdr:nvPicPr>
        <xdr:cNvPr id="8" name="Рисунок 7" descr="симеста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54844"/>
          <a:ext cx="2655094" cy="595313"/>
        </a:xfrm>
        <a:prstGeom prst="rect">
          <a:avLst/>
        </a:prstGeom>
      </xdr:spPr>
    </xdr:pic>
    <xdr:clientData/>
  </xdr:twoCellAnchor>
  <xdr:twoCellAnchor editAs="oneCell">
    <xdr:from>
      <xdr:col>8</xdr:col>
      <xdr:colOff>43962</xdr:colOff>
      <xdr:row>75</xdr:row>
      <xdr:rowOff>146538</xdr:rowOff>
    </xdr:from>
    <xdr:to>
      <xdr:col>13</xdr:col>
      <xdr:colOff>43962</xdr:colOff>
      <xdr:row>79</xdr:row>
      <xdr:rowOff>91792</xdr:rowOff>
    </xdr:to>
    <xdr:pic>
      <xdr:nvPicPr>
        <xdr:cNvPr id="4" name="Рисунок 3" descr="454084_00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94885" y="37264730"/>
          <a:ext cx="3077308" cy="2055409"/>
        </a:xfrm>
        <a:prstGeom prst="rect">
          <a:avLst/>
        </a:prstGeom>
      </xdr:spPr>
    </xdr:pic>
    <xdr:clientData/>
  </xdr:twoCellAnchor>
  <xdr:twoCellAnchor editAs="oneCell">
    <xdr:from>
      <xdr:col>8</xdr:col>
      <xdr:colOff>220855</xdr:colOff>
      <xdr:row>83</xdr:row>
      <xdr:rowOff>0</xdr:rowOff>
    </xdr:from>
    <xdr:to>
      <xdr:col>13</xdr:col>
      <xdr:colOff>399774</xdr:colOff>
      <xdr:row>87</xdr:row>
      <xdr:rowOff>146112</xdr:rowOff>
    </xdr:to>
    <xdr:pic>
      <xdr:nvPicPr>
        <xdr:cNvPr id="6" name="Рисунок 5" descr="455092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868319" y="41095665"/>
          <a:ext cx="3240526" cy="2139462"/>
        </a:xfrm>
        <a:prstGeom prst="rect">
          <a:avLst/>
        </a:prstGeom>
      </xdr:spPr>
    </xdr:pic>
    <xdr:clientData/>
  </xdr:twoCellAnchor>
  <xdr:twoCellAnchor editAs="oneCell">
    <xdr:from>
      <xdr:col>8</xdr:col>
      <xdr:colOff>73270</xdr:colOff>
      <xdr:row>95</xdr:row>
      <xdr:rowOff>454269</xdr:rowOff>
    </xdr:from>
    <xdr:to>
      <xdr:col>13</xdr:col>
      <xdr:colOff>550142</xdr:colOff>
      <xdr:row>99</xdr:row>
      <xdr:rowOff>733</xdr:rowOff>
    </xdr:to>
    <xdr:pic>
      <xdr:nvPicPr>
        <xdr:cNvPr id="7" name="Рисунок 6" descr="454327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24193" y="48240461"/>
          <a:ext cx="3554180" cy="2373924"/>
        </a:xfrm>
        <a:prstGeom prst="rect">
          <a:avLst/>
        </a:prstGeom>
      </xdr:spPr>
    </xdr:pic>
    <xdr:clientData/>
  </xdr:twoCellAnchor>
  <xdr:twoCellAnchor editAs="oneCell">
    <xdr:from>
      <xdr:col>8</xdr:col>
      <xdr:colOff>102577</xdr:colOff>
      <xdr:row>51</xdr:row>
      <xdr:rowOff>234462</xdr:rowOff>
    </xdr:from>
    <xdr:to>
      <xdr:col>14</xdr:col>
      <xdr:colOff>73683</xdr:colOff>
      <xdr:row>57</xdr:row>
      <xdr:rowOff>29095</xdr:rowOff>
    </xdr:to>
    <xdr:pic>
      <xdr:nvPicPr>
        <xdr:cNvPr id="9" name="Рисунок 8" descr="454036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953500" y="24882231"/>
          <a:ext cx="3663875" cy="244719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43</xdr:row>
      <xdr:rowOff>351693</xdr:rowOff>
    </xdr:from>
    <xdr:to>
      <xdr:col>12</xdr:col>
      <xdr:colOff>278423</xdr:colOff>
      <xdr:row>47</xdr:row>
      <xdr:rowOff>120437</xdr:rowOff>
    </xdr:to>
    <xdr:pic>
      <xdr:nvPicPr>
        <xdr:cNvPr id="10" name="Рисунок 9" descr="450530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41424" y="21409270"/>
          <a:ext cx="2549768" cy="1703053"/>
        </a:xfrm>
        <a:prstGeom prst="rect">
          <a:avLst/>
        </a:prstGeom>
      </xdr:spPr>
    </xdr:pic>
    <xdr:clientData/>
  </xdr:twoCellAnchor>
  <xdr:twoCellAnchor editAs="oneCell">
    <xdr:from>
      <xdr:col>8</xdr:col>
      <xdr:colOff>249115</xdr:colOff>
      <xdr:row>40</xdr:row>
      <xdr:rowOff>29307</xdr:rowOff>
    </xdr:from>
    <xdr:to>
      <xdr:col>12</xdr:col>
      <xdr:colOff>263769</xdr:colOff>
      <xdr:row>43</xdr:row>
      <xdr:rowOff>335230</xdr:rowOff>
    </xdr:to>
    <xdr:pic>
      <xdr:nvPicPr>
        <xdr:cNvPr id="11" name="Рисунок 10" descr="450534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100038" y="19401692"/>
          <a:ext cx="2476500" cy="1855039"/>
        </a:xfrm>
        <a:prstGeom prst="rect">
          <a:avLst/>
        </a:prstGeom>
      </xdr:spPr>
    </xdr:pic>
    <xdr:clientData/>
  </xdr:twoCellAnchor>
  <xdr:twoCellAnchor editAs="oneCell">
    <xdr:from>
      <xdr:col>8</xdr:col>
      <xdr:colOff>161193</xdr:colOff>
      <xdr:row>102</xdr:row>
      <xdr:rowOff>190501</xdr:rowOff>
    </xdr:from>
    <xdr:to>
      <xdr:col>12</xdr:col>
      <xdr:colOff>222375</xdr:colOff>
      <xdr:row>106</xdr:row>
      <xdr:rowOff>1068</xdr:rowOff>
    </xdr:to>
    <xdr:pic>
      <xdr:nvPicPr>
        <xdr:cNvPr id="12" name="Рисунок 11" descr="450251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12116" y="52739193"/>
          <a:ext cx="2523028" cy="1685192"/>
        </a:xfrm>
        <a:prstGeom prst="rect">
          <a:avLst/>
        </a:prstGeom>
      </xdr:spPr>
    </xdr:pic>
    <xdr:clientData/>
  </xdr:twoCellAnchor>
  <xdr:twoCellAnchor editAs="oneCell">
    <xdr:from>
      <xdr:col>8</xdr:col>
      <xdr:colOff>263769</xdr:colOff>
      <xdr:row>8</xdr:row>
      <xdr:rowOff>205153</xdr:rowOff>
    </xdr:from>
    <xdr:to>
      <xdr:col>12</xdr:col>
      <xdr:colOff>395654</xdr:colOff>
      <xdr:row>11</xdr:row>
      <xdr:rowOff>232830</xdr:rowOff>
    </xdr:to>
    <xdr:pic>
      <xdr:nvPicPr>
        <xdr:cNvPr id="13" name="Рисунок 12" descr="450040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14692" y="2315307"/>
          <a:ext cx="2593731" cy="1727523"/>
        </a:xfrm>
        <a:prstGeom prst="rect">
          <a:avLst/>
        </a:prstGeom>
      </xdr:spPr>
    </xdr:pic>
    <xdr:clientData/>
  </xdr:twoCellAnchor>
  <xdr:twoCellAnchor editAs="oneCell">
    <xdr:from>
      <xdr:col>8</xdr:col>
      <xdr:colOff>139213</xdr:colOff>
      <xdr:row>13</xdr:row>
      <xdr:rowOff>74316</xdr:rowOff>
    </xdr:from>
    <xdr:to>
      <xdr:col>12</xdr:col>
      <xdr:colOff>197828</xdr:colOff>
      <xdr:row>14</xdr:row>
      <xdr:rowOff>711708</xdr:rowOff>
    </xdr:to>
    <xdr:pic>
      <xdr:nvPicPr>
        <xdr:cNvPr id="14" name="Рисунок 13" descr="450081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970249" y="5340280"/>
          <a:ext cx="2507900" cy="1685002"/>
        </a:xfrm>
        <a:prstGeom prst="rect">
          <a:avLst/>
        </a:prstGeom>
      </xdr:spPr>
    </xdr:pic>
    <xdr:clientData/>
  </xdr:twoCellAnchor>
  <xdr:twoCellAnchor editAs="oneCell">
    <xdr:from>
      <xdr:col>8</xdr:col>
      <xdr:colOff>240743</xdr:colOff>
      <xdr:row>16</xdr:row>
      <xdr:rowOff>417638</xdr:rowOff>
    </xdr:from>
    <xdr:to>
      <xdr:col>12</xdr:col>
      <xdr:colOff>533820</xdr:colOff>
      <xdr:row>17</xdr:row>
      <xdr:rowOff>246668</xdr:rowOff>
    </xdr:to>
    <xdr:pic>
      <xdr:nvPicPr>
        <xdr:cNvPr id="15" name="Рисунок 14" descr="450082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071779" y="7847138"/>
          <a:ext cx="2742362" cy="1841162"/>
        </a:xfrm>
        <a:prstGeom prst="rect">
          <a:avLst/>
        </a:prstGeom>
      </xdr:spPr>
    </xdr:pic>
    <xdr:clientData/>
  </xdr:twoCellAnchor>
  <xdr:twoCellAnchor editAs="oneCell">
    <xdr:from>
      <xdr:col>8</xdr:col>
      <xdr:colOff>146541</xdr:colOff>
      <xdr:row>23</xdr:row>
      <xdr:rowOff>87923</xdr:rowOff>
    </xdr:from>
    <xdr:to>
      <xdr:col>10</xdr:col>
      <xdr:colOff>571502</xdr:colOff>
      <xdr:row>27</xdr:row>
      <xdr:rowOff>543264</xdr:rowOff>
    </xdr:to>
    <xdr:pic>
      <xdr:nvPicPr>
        <xdr:cNvPr id="16" name="Рисунок 15" descr="Без названия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997464" y="12514385"/>
          <a:ext cx="1655884" cy="1655884"/>
        </a:xfrm>
        <a:prstGeom prst="rect">
          <a:avLst/>
        </a:prstGeom>
      </xdr:spPr>
    </xdr:pic>
    <xdr:clientData/>
  </xdr:twoCellAnchor>
  <xdr:twoCellAnchor editAs="oneCell">
    <xdr:from>
      <xdr:col>8</xdr:col>
      <xdr:colOff>175846</xdr:colOff>
      <xdr:row>28</xdr:row>
      <xdr:rowOff>146539</xdr:rowOff>
    </xdr:from>
    <xdr:to>
      <xdr:col>12</xdr:col>
      <xdr:colOff>552197</xdr:colOff>
      <xdr:row>34</xdr:row>
      <xdr:rowOff>62016</xdr:rowOff>
    </xdr:to>
    <xdr:pic>
      <xdr:nvPicPr>
        <xdr:cNvPr id="17" name="Рисунок 16" descr="840053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026769" y="14228885"/>
          <a:ext cx="2838197" cy="1890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5"/>
  <sheetViews>
    <sheetView tabSelected="1" zoomScale="69" zoomScaleNormal="69" workbookViewId="0">
      <pane ySplit="7" topLeftCell="A20" activePane="bottomLeft" state="frozen"/>
      <selection pane="bottomLeft" activeCell="F26" sqref="F26"/>
    </sheetView>
  </sheetViews>
  <sheetFormatPr defaultRowHeight="15"/>
  <cols>
    <col min="1" max="1" width="10.28515625" customWidth="1"/>
    <col min="2" max="2" width="72.5703125" customWidth="1"/>
    <col min="3" max="3" width="10" customWidth="1"/>
    <col min="4" max="4" width="10.42578125" customWidth="1"/>
    <col min="5" max="5" width="9.7109375" style="10" hidden="1" customWidth="1"/>
    <col min="6" max="6" width="9.7109375" style="10" customWidth="1"/>
    <col min="7" max="7" width="10" style="10" customWidth="1"/>
    <col min="8" max="8" width="9.42578125" style="10" customWidth="1"/>
    <col min="20" max="23" width="9.140625" customWidth="1"/>
  </cols>
  <sheetData>
    <row r="1" spans="1:17" ht="15.75" customHeight="1" thickBot="1">
      <c r="A1" s="1"/>
      <c r="B1" s="2" t="s">
        <v>42</v>
      </c>
      <c r="C1" s="2"/>
      <c r="D1" s="3"/>
      <c r="E1" s="8"/>
      <c r="F1" s="8"/>
    </row>
    <row r="2" spans="1:17" ht="37.5" customHeight="1" thickTop="1" thickBot="1">
      <c r="A2" s="1"/>
      <c r="B2" s="4" t="s">
        <v>43</v>
      </c>
      <c r="C2" s="4"/>
      <c r="D2" s="1"/>
      <c r="E2" s="8"/>
      <c r="F2" s="8"/>
      <c r="G2" s="11"/>
    </row>
    <row r="3" spans="1:17" ht="15.75" customHeight="1" thickTop="1" thickBot="1">
      <c r="A3" s="1"/>
      <c r="B3" s="7" t="s">
        <v>44</v>
      </c>
      <c r="C3" s="7"/>
      <c r="D3" s="1"/>
      <c r="E3" s="8"/>
      <c r="F3" s="8"/>
    </row>
    <row r="4" spans="1:17" ht="15.75" customHeight="1" thickTop="1">
      <c r="A4" s="1"/>
      <c r="B4" s="6" t="s">
        <v>1</v>
      </c>
      <c r="C4" s="6"/>
      <c r="D4" s="5"/>
      <c r="E4" s="8"/>
      <c r="F4" s="8"/>
    </row>
    <row r="5" spans="1:17" ht="15.75" customHeight="1">
      <c r="A5" s="1"/>
      <c r="B5" s="6" t="s">
        <v>0</v>
      </c>
      <c r="C5" s="6"/>
      <c r="D5" s="5"/>
      <c r="E5" s="8"/>
      <c r="F5" s="8"/>
    </row>
    <row r="6" spans="1:17" ht="45" customHeight="1">
      <c r="A6" s="23" t="s">
        <v>80</v>
      </c>
      <c r="B6" s="22" t="s">
        <v>58</v>
      </c>
      <c r="C6" s="21" t="s">
        <v>76</v>
      </c>
      <c r="D6" s="21" t="s">
        <v>59</v>
      </c>
      <c r="E6" s="68" t="s">
        <v>113</v>
      </c>
      <c r="F6" s="68"/>
      <c r="G6" s="68"/>
      <c r="H6" s="68"/>
    </row>
    <row r="7" spans="1:17" ht="18.75" customHeight="1">
      <c r="A7" s="19"/>
      <c r="B7" s="20"/>
      <c r="C7" s="20"/>
      <c r="D7" s="20"/>
      <c r="F7" s="9" t="s">
        <v>60</v>
      </c>
      <c r="G7" s="12">
        <v>-0.1</v>
      </c>
      <c r="H7" s="13">
        <v>-0.2</v>
      </c>
    </row>
    <row r="8" spans="1:17" ht="57" customHeight="1">
      <c r="A8" s="72" t="s">
        <v>111</v>
      </c>
      <c r="B8" s="73"/>
      <c r="C8" s="73"/>
      <c r="D8" s="73"/>
      <c r="E8" s="73"/>
      <c r="F8" s="73"/>
      <c r="G8" s="73"/>
      <c r="H8" s="74"/>
      <c r="Q8" s="55"/>
    </row>
    <row r="9" spans="1:17" ht="21" customHeight="1">
      <c r="A9" s="69" t="s">
        <v>2</v>
      </c>
      <c r="B9" s="70"/>
      <c r="C9" s="70"/>
      <c r="D9" s="70"/>
      <c r="E9" s="70"/>
      <c r="F9" s="70"/>
      <c r="G9" s="70"/>
      <c r="H9" s="71"/>
    </row>
    <row r="10" spans="1:17" ht="56.25">
      <c r="A10" s="41">
        <v>450071</v>
      </c>
      <c r="B10" s="14" t="s">
        <v>57</v>
      </c>
      <c r="C10" s="15">
        <v>100</v>
      </c>
      <c r="D10" s="15">
        <v>2000</v>
      </c>
      <c r="E10" s="24">
        <v>4.0999999999999996</v>
      </c>
      <c r="F10" s="24">
        <f>E10*1.08</f>
        <v>4.4279999999999999</v>
      </c>
      <c r="G10" s="59">
        <f>F10*0.9</f>
        <v>3.9851999999999999</v>
      </c>
      <c r="H10" s="59">
        <f>F10*0.8</f>
        <v>3.5424000000000002</v>
      </c>
    </row>
    <row r="11" spans="1:17" ht="56.25">
      <c r="A11" s="41">
        <v>450075</v>
      </c>
      <c r="B11" s="16" t="s">
        <v>5</v>
      </c>
      <c r="C11" s="15">
        <v>100</v>
      </c>
      <c r="D11" s="15">
        <v>2000</v>
      </c>
      <c r="E11" s="24">
        <v>4.0999999999999996</v>
      </c>
      <c r="F11" s="24">
        <f t="shared" ref="F11:F21" si="0">E11*1.08</f>
        <v>4.4279999999999999</v>
      </c>
      <c r="G11" s="59">
        <f t="shared" ref="G11:G22" si="1">F11*0.9</f>
        <v>3.9851999999999999</v>
      </c>
      <c r="H11" s="59">
        <f t="shared" ref="H11:H22" si="2">F11*0.8</f>
        <v>3.5424000000000002</v>
      </c>
    </row>
    <row r="12" spans="1:17" ht="56.25">
      <c r="A12" s="42">
        <v>450076</v>
      </c>
      <c r="B12" s="14" t="s">
        <v>6</v>
      </c>
      <c r="C12" s="15">
        <v>100</v>
      </c>
      <c r="D12" s="15">
        <v>2000</v>
      </c>
      <c r="E12" s="24">
        <v>4.0999999999999996</v>
      </c>
      <c r="F12" s="24">
        <f t="shared" si="0"/>
        <v>4.4279999999999999</v>
      </c>
      <c r="G12" s="59">
        <f t="shared" si="1"/>
        <v>3.9851999999999999</v>
      </c>
      <c r="H12" s="59">
        <f t="shared" si="2"/>
        <v>3.5424000000000002</v>
      </c>
    </row>
    <row r="13" spans="1:17" ht="56.25">
      <c r="A13" s="42">
        <v>450040</v>
      </c>
      <c r="B13" s="14" t="s">
        <v>81</v>
      </c>
      <c r="C13" s="15">
        <v>100</v>
      </c>
      <c r="D13" s="15">
        <v>2000</v>
      </c>
      <c r="E13" s="24">
        <v>5.23</v>
      </c>
      <c r="F13" s="24">
        <f t="shared" si="0"/>
        <v>5.6484000000000005</v>
      </c>
      <c r="G13" s="59">
        <f t="shared" si="1"/>
        <v>5.0835600000000003</v>
      </c>
      <c r="H13" s="59">
        <f t="shared" si="2"/>
        <v>4.518720000000001</v>
      </c>
    </row>
    <row r="14" spans="1:17" ht="56.25">
      <c r="A14" s="41">
        <v>450041</v>
      </c>
      <c r="B14" s="16" t="s">
        <v>82</v>
      </c>
      <c r="C14" s="15">
        <v>100</v>
      </c>
      <c r="D14" s="15">
        <v>2000</v>
      </c>
      <c r="E14" s="24">
        <v>5.23</v>
      </c>
      <c r="F14" s="24">
        <f t="shared" si="0"/>
        <v>5.6484000000000005</v>
      </c>
      <c r="G14" s="59">
        <f>F14*0.9</f>
        <v>5.0835600000000003</v>
      </c>
      <c r="H14" s="59">
        <f t="shared" si="2"/>
        <v>4.518720000000001</v>
      </c>
    </row>
    <row r="15" spans="1:17" ht="56.25">
      <c r="A15" s="42">
        <v>450081</v>
      </c>
      <c r="B15" s="16" t="s">
        <v>62</v>
      </c>
      <c r="C15" s="15">
        <v>50</v>
      </c>
      <c r="D15" s="15">
        <v>2000</v>
      </c>
      <c r="E15" s="24">
        <v>25.38</v>
      </c>
      <c r="F15" s="24">
        <f t="shared" si="0"/>
        <v>27.410399999999999</v>
      </c>
      <c r="G15" s="59">
        <f t="shared" si="1"/>
        <v>24.669360000000001</v>
      </c>
      <c r="H15" s="59">
        <f t="shared" si="2"/>
        <v>21.928319999999999</v>
      </c>
    </row>
    <row r="16" spans="1:17" ht="56.25">
      <c r="A16" s="47">
        <v>450082</v>
      </c>
      <c r="B16" s="16" t="s">
        <v>63</v>
      </c>
      <c r="C16" s="15">
        <v>50</v>
      </c>
      <c r="D16" s="15">
        <v>2000</v>
      </c>
      <c r="E16" s="24">
        <v>25.38</v>
      </c>
      <c r="F16" s="24">
        <f t="shared" si="0"/>
        <v>27.410399999999999</v>
      </c>
      <c r="G16" s="59">
        <f t="shared" si="1"/>
        <v>24.669360000000001</v>
      </c>
      <c r="H16" s="59">
        <f t="shared" si="2"/>
        <v>21.928319999999999</v>
      </c>
    </row>
    <row r="17" spans="1:8" ht="56.25">
      <c r="A17" s="42">
        <v>450095</v>
      </c>
      <c r="B17" s="16" t="s">
        <v>64</v>
      </c>
      <c r="C17" s="15">
        <v>50</v>
      </c>
      <c r="D17" s="15">
        <v>2000</v>
      </c>
      <c r="E17" s="24">
        <v>25.38</v>
      </c>
      <c r="F17" s="24">
        <f t="shared" si="0"/>
        <v>27.410399999999999</v>
      </c>
      <c r="G17" s="59">
        <f t="shared" si="1"/>
        <v>24.669360000000001</v>
      </c>
      <c r="H17" s="59">
        <f t="shared" si="2"/>
        <v>21.928319999999999</v>
      </c>
    </row>
    <row r="18" spans="1:8" ht="56.25">
      <c r="A18" s="47">
        <v>450096</v>
      </c>
      <c r="B18" s="16" t="s">
        <v>65</v>
      </c>
      <c r="C18" s="15">
        <v>50</v>
      </c>
      <c r="D18" s="15">
        <v>2000</v>
      </c>
      <c r="E18" s="24">
        <v>25.38</v>
      </c>
      <c r="F18" s="24">
        <f t="shared" si="0"/>
        <v>27.410399999999999</v>
      </c>
      <c r="G18" s="59">
        <f t="shared" si="1"/>
        <v>24.669360000000001</v>
      </c>
      <c r="H18" s="59">
        <f t="shared" si="2"/>
        <v>21.928319999999999</v>
      </c>
    </row>
    <row r="19" spans="1:8" ht="56.25">
      <c r="A19" s="47">
        <v>450159</v>
      </c>
      <c r="B19" s="16" t="s">
        <v>66</v>
      </c>
      <c r="C19" s="15">
        <v>50</v>
      </c>
      <c r="D19" s="15">
        <v>2000</v>
      </c>
      <c r="E19" s="24">
        <v>17.13</v>
      </c>
      <c r="F19" s="24">
        <f t="shared" si="0"/>
        <v>18.500399999999999</v>
      </c>
      <c r="G19" s="59">
        <f t="shared" si="1"/>
        <v>16.650359999999999</v>
      </c>
      <c r="H19" s="59">
        <f t="shared" si="2"/>
        <v>14.800319999999999</v>
      </c>
    </row>
    <row r="20" spans="1:8" ht="56.25">
      <c r="A20" s="42">
        <v>450066</v>
      </c>
      <c r="B20" s="16" t="s">
        <v>8</v>
      </c>
      <c r="C20" s="30">
        <v>50</v>
      </c>
      <c r="D20" s="15">
        <v>1000</v>
      </c>
      <c r="E20" s="24">
        <v>16.100000000000001</v>
      </c>
      <c r="F20" s="24">
        <f t="shared" si="0"/>
        <v>17.388000000000002</v>
      </c>
      <c r="G20" s="59">
        <f>F20*0.9</f>
        <v>15.649200000000002</v>
      </c>
      <c r="H20" s="59">
        <f t="shared" si="2"/>
        <v>13.910400000000003</v>
      </c>
    </row>
    <row r="21" spans="1:8" ht="56.25">
      <c r="A21" s="48">
        <v>450089</v>
      </c>
      <c r="B21" s="16" t="s">
        <v>4</v>
      </c>
      <c r="C21" s="29">
        <v>50</v>
      </c>
      <c r="D21" s="15">
        <v>1000</v>
      </c>
      <c r="E21" s="24">
        <v>16.100000000000001</v>
      </c>
      <c r="F21" s="24">
        <f t="shared" si="0"/>
        <v>17.388000000000002</v>
      </c>
      <c r="G21" s="59">
        <f t="shared" si="1"/>
        <v>15.649200000000002</v>
      </c>
      <c r="H21" s="59">
        <f t="shared" si="2"/>
        <v>13.910400000000003</v>
      </c>
    </row>
    <row r="22" spans="1:8" ht="56.25">
      <c r="A22" s="42">
        <v>450065</v>
      </c>
      <c r="B22" s="16" t="s">
        <v>61</v>
      </c>
      <c r="C22" s="15">
        <v>50</v>
      </c>
      <c r="D22" s="15">
        <v>2000</v>
      </c>
      <c r="E22" s="24">
        <v>16.100000000000001</v>
      </c>
      <c r="F22" s="24">
        <f>E22*1.08</f>
        <v>17.388000000000002</v>
      </c>
      <c r="G22" s="59">
        <f t="shared" si="1"/>
        <v>15.649200000000002</v>
      </c>
      <c r="H22" s="59">
        <f t="shared" si="2"/>
        <v>13.910400000000003</v>
      </c>
    </row>
    <row r="23" spans="1:8" ht="56.25">
      <c r="A23" s="34">
        <v>724310</v>
      </c>
      <c r="B23" s="14" t="s">
        <v>50</v>
      </c>
      <c r="C23" s="15">
        <v>1</v>
      </c>
      <c r="D23" s="15">
        <v>200</v>
      </c>
      <c r="E23" s="80"/>
      <c r="F23" s="80"/>
      <c r="G23" s="80"/>
      <c r="H23" s="81"/>
    </row>
    <row r="24" spans="1:8" ht="18.75">
      <c r="A24" s="75" t="s">
        <v>3</v>
      </c>
      <c r="B24" s="76"/>
      <c r="C24" s="76"/>
      <c r="D24" s="76"/>
      <c r="E24" s="76"/>
      <c r="F24" s="76"/>
      <c r="G24" s="76"/>
      <c r="H24" s="77"/>
    </row>
    <row r="25" spans="1:8" ht="18.75">
      <c r="A25" s="26">
        <v>450201</v>
      </c>
      <c r="B25" s="14" t="s">
        <v>9</v>
      </c>
      <c r="C25" s="15">
        <v>10</v>
      </c>
      <c r="D25" s="15">
        <v>1200</v>
      </c>
      <c r="E25" s="24">
        <v>1.38</v>
      </c>
      <c r="F25" s="24">
        <v>1.71</v>
      </c>
      <c r="G25" s="24">
        <f>F25*0.9</f>
        <v>1.5389999999999999</v>
      </c>
      <c r="H25" s="24">
        <f>F25*0.8</f>
        <v>1.3680000000000001</v>
      </c>
    </row>
    <row r="26" spans="1:8" ht="18.75">
      <c r="A26" s="14">
        <v>450209</v>
      </c>
      <c r="B26" s="14" t="s">
        <v>83</v>
      </c>
      <c r="C26" s="15">
        <v>100</v>
      </c>
      <c r="D26" s="15">
        <v>2000</v>
      </c>
      <c r="E26" s="24">
        <v>1.38</v>
      </c>
      <c r="F26" s="24">
        <v>1.71</v>
      </c>
      <c r="G26" s="24">
        <f t="shared" ref="G26:G27" si="3">F26*0.9</f>
        <v>1.5389999999999999</v>
      </c>
      <c r="H26" s="24">
        <f t="shared" ref="H26:H27" si="4">F26*0.8</f>
        <v>1.3680000000000001</v>
      </c>
    </row>
    <row r="27" spans="1:8" ht="18.75">
      <c r="A27" s="14">
        <v>450212</v>
      </c>
      <c r="B27" s="14" t="s">
        <v>84</v>
      </c>
      <c r="C27" s="14">
        <v>1</v>
      </c>
      <c r="D27" s="15">
        <v>1000</v>
      </c>
      <c r="E27" s="24">
        <v>14.19</v>
      </c>
      <c r="F27" s="24">
        <f t="shared" ref="F26:F27" si="5">E27*1.08</f>
        <v>15.325200000000001</v>
      </c>
      <c r="G27" s="24">
        <f t="shared" si="3"/>
        <v>13.792680000000001</v>
      </c>
      <c r="H27" s="24">
        <f t="shared" si="4"/>
        <v>12.260160000000001</v>
      </c>
    </row>
    <row r="28" spans="1:8" ht="56.25">
      <c r="A28" s="14">
        <v>450239</v>
      </c>
      <c r="B28" s="14" t="s">
        <v>67</v>
      </c>
      <c r="C28" s="28">
        <v>300</v>
      </c>
      <c r="D28" s="28">
        <v>1000</v>
      </c>
      <c r="E28" s="78"/>
      <c r="F28" s="78"/>
      <c r="G28" s="78"/>
      <c r="H28" s="79"/>
    </row>
    <row r="29" spans="1:8" ht="42" customHeight="1">
      <c r="A29" s="14">
        <v>450263</v>
      </c>
      <c r="B29" s="14" t="s">
        <v>85</v>
      </c>
      <c r="C29" s="14"/>
      <c r="D29" s="15">
        <v>800</v>
      </c>
      <c r="E29" s="24">
        <v>7.02</v>
      </c>
      <c r="F29" s="24">
        <f>1.08*E29</f>
        <v>7.5815999999999999</v>
      </c>
      <c r="G29" s="24">
        <f>F29*0.9</f>
        <v>6.8234399999999997</v>
      </c>
      <c r="H29" s="24">
        <f>F29*0.8</f>
        <v>6.0652800000000004</v>
      </c>
    </row>
    <row r="30" spans="1:8" ht="37.5">
      <c r="A30" s="14">
        <v>450230</v>
      </c>
      <c r="B30" s="14" t="s">
        <v>114</v>
      </c>
      <c r="C30" s="14"/>
      <c r="D30" s="15">
        <v>800</v>
      </c>
      <c r="E30" s="24">
        <v>7.02</v>
      </c>
      <c r="F30" s="24">
        <v>3.42</v>
      </c>
      <c r="G30" s="24">
        <f>F30*0.9</f>
        <v>3.0779999999999998</v>
      </c>
      <c r="H30" s="24">
        <f>F30*0.8</f>
        <v>2.7360000000000002</v>
      </c>
    </row>
    <row r="31" spans="1:8" ht="37.5">
      <c r="A31" s="17">
        <v>450070</v>
      </c>
      <c r="B31" s="16" t="s">
        <v>7</v>
      </c>
      <c r="C31" s="30">
        <v>100</v>
      </c>
      <c r="D31" s="15">
        <v>2000</v>
      </c>
      <c r="E31" s="24">
        <v>4.26</v>
      </c>
      <c r="F31" s="24">
        <f t="shared" ref="F31:F33" si="6">1.08*E31</f>
        <v>4.6008000000000004</v>
      </c>
      <c r="G31" s="24">
        <f t="shared" ref="G31:G33" si="7">F31*0.9</f>
        <v>4.1407200000000008</v>
      </c>
      <c r="H31" s="24">
        <f t="shared" ref="H31:H33" si="8">F31*0.8</f>
        <v>3.6806400000000004</v>
      </c>
    </row>
    <row r="32" spans="1:8" ht="18.75">
      <c r="A32" s="27">
        <v>836077</v>
      </c>
      <c r="B32" s="16" t="s">
        <v>75</v>
      </c>
      <c r="C32" s="29">
        <v>1</v>
      </c>
      <c r="D32" s="15"/>
      <c r="E32" s="24">
        <v>1141.83</v>
      </c>
      <c r="F32" s="24">
        <f t="shared" si="6"/>
        <v>1233.1764000000001</v>
      </c>
      <c r="G32" s="24">
        <f t="shared" si="7"/>
        <v>1109.8587600000001</v>
      </c>
      <c r="H32" s="24">
        <f t="shared" si="8"/>
        <v>986.54112000000009</v>
      </c>
    </row>
    <row r="33" spans="1:18" ht="37.5">
      <c r="A33" s="14">
        <v>840053</v>
      </c>
      <c r="B33" s="14" t="s">
        <v>86</v>
      </c>
      <c r="C33" s="18"/>
      <c r="D33" s="15">
        <v>100</v>
      </c>
      <c r="E33" s="24">
        <v>135.77000000000001</v>
      </c>
      <c r="F33" s="24">
        <f t="shared" si="6"/>
        <v>146.63160000000002</v>
      </c>
      <c r="G33" s="24">
        <f t="shared" si="7"/>
        <v>131.96844000000002</v>
      </c>
      <c r="H33" s="24">
        <f t="shared" si="8"/>
        <v>117.30528000000002</v>
      </c>
      <c r="R33" s="55"/>
    </row>
    <row r="34" spans="1:18" ht="18.75">
      <c r="A34" s="82" t="s">
        <v>78</v>
      </c>
      <c r="B34" s="83"/>
      <c r="C34" s="83"/>
      <c r="D34" s="83"/>
      <c r="E34" s="83"/>
      <c r="F34" s="83"/>
      <c r="G34" s="83"/>
      <c r="H34" s="84"/>
    </row>
    <row r="35" spans="1:18" ht="37.5">
      <c r="A35" s="43">
        <v>450428</v>
      </c>
      <c r="B35" s="14" t="s">
        <v>10</v>
      </c>
      <c r="C35" s="15">
        <v>200</v>
      </c>
      <c r="D35" s="15">
        <v>2000</v>
      </c>
      <c r="E35" s="24">
        <v>7.4</v>
      </c>
      <c r="F35" s="24">
        <f>E35*1.08</f>
        <v>7.9920000000000009</v>
      </c>
      <c r="G35" s="24">
        <f>F35*0.9</f>
        <v>7.192800000000001</v>
      </c>
      <c r="H35" s="24">
        <f>F35*0.8</f>
        <v>6.3936000000000011</v>
      </c>
    </row>
    <row r="36" spans="1:18" ht="37.5">
      <c r="A36" s="35">
        <v>450429</v>
      </c>
      <c r="B36" s="14" t="s">
        <v>11</v>
      </c>
      <c r="C36" s="15">
        <v>200</v>
      </c>
      <c r="D36" s="15">
        <v>2000</v>
      </c>
      <c r="E36" s="24">
        <v>7.63</v>
      </c>
      <c r="F36" s="24">
        <f t="shared" ref="F36:F47" si="9">E36*1.08</f>
        <v>8.2404000000000011</v>
      </c>
      <c r="G36" s="24">
        <f t="shared" ref="G36:G47" si="10">F36*0.9</f>
        <v>7.416360000000001</v>
      </c>
      <c r="H36" s="24">
        <f t="shared" ref="H36:H47" si="11">F36*0.8</f>
        <v>6.5923200000000008</v>
      </c>
    </row>
    <row r="37" spans="1:18" ht="56.25">
      <c r="A37" s="35">
        <v>450522</v>
      </c>
      <c r="B37" s="14" t="s">
        <v>46</v>
      </c>
      <c r="C37" s="15">
        <v>200</v>
      </c>
      <c r="D37" s="15">
        <v>2000</v>
      </c>
      <c r="E37" s="24">
        <v>6.72</v>
      </c>
      <c r="F37" s="24">
        <f t="shared" si="9"/>
        <v>7.2576000000000001</v>
      </c>
      <c r="G37" s="24">
        <f t="shared" si="10"/>
        <v>6.5318399999999999</v>
      </c>
      <c r="H37" s="24">
        <f t="shared" si="11"/>
        <v>5.8060800000000006</v>
      </c>
    </row>
    <row r="38" spans="1:18" ht="56.25">
      <c r="A38" s="51">
        <v>450439</v>
      </c>
      <c r="B38" s="14" t="s">
        <v>103</v>
      </c>
      <c r="C38" s="15">
        <v>200</v>
      </c>
      <c r="D38" s="15">
        <v>2000</v>
      </c>
      <c r="E38" s="24">
        <v>7.63</v>
      </c>
      <c r="F38" s="24">
        <f t="shared" si="9"/>
        <v>8.2404000000000011</v>
      </c>
      <c r="G38" s="24">
        <f t="shared" si="10"/>
        <v>7.416360000000001</v>
      </c>
      <c r="H38" s="24">
        <f t="shared" si="11"/>
        <v>6.5923200000000008</v>
      </c>
    </row>
    <row r="39" spans="1:18" ht="56.25">
      <c r="A39" s="34">
        <v>450524</v>
      </c>
      <c r="B39" s="14" t="s">
        <v>47</v>
      </c>
      <c r="C39" s="15">
        <v>200</v>
      </c>
      <c r="D39" s="15">
        <v>2000</v>
      </c>
      <c r="E39" s="24">
        <v>6.72</v>
      </c>
      <c r="F39" s="24">
        <f t="shared" si="9"/>
        <v>7.2576000000000001</v>
      </c>
      <c r="G39" s="24">
        <f t="shared" si="10"/>
        <v>6.5318399999999999</v>
      </c>
      <c r="H39" s="24">
        <f t="shared" si="11"/>
        <v>5.8060800000000006</v>
      </c>
    </row>
    <row r="40" spans="1:18" ht="56.25">
      <c r="A40" s="33">
        <v>450521</v>
      </c>
      <c r="B40" s="14" t="s">
        <v>45</v>
      </c>
      <c r="C40" s="15">
        <v>200</v>
      </c>
      <c r="D40" s="15">
        <v>2000</v>
      </c>
      <c r="E40" s="24">
        <v>6.72</v>
      </c>
      <c r="F40" s="24">
        <f t="shared" si="9"/>
        <v>7.2576000000000001</v>
      </c>
      <c r="G40" s="24">
        <f t="shared" si="10"/>
        <v>6.5318399999999999</v>
      </c>
      <c r="H40" s="24">
        <f t="shared" si="11"/>
        <v>5.8060800000000006</v>
      </c>
    </row>
    <row r="41" spans="1:18" ht="37.5">
      <c r="A41" s="43">
        <v>450536</v>
      </c>
      <c r="B41" s="25" t="s">
        <v>68</v>
      </c>
      <c r="C41" s="15">
        <v>50</v>
      </c>
      <c r="D41" s="15">
        <v>2000</v>
      </c>
      <c r="E41" s="24">
        <v>7.63</v>
      </c>
      <c r="F41" s="24">
        <f t="shared" si="9"/>
        <v>8.2404000000000011</v>
      </c>
      <c r="G41" s="24">
        <f t="shared" si="10"/>
        <v>7.416360000000001</v>
      </c>
      <c r="H41" s="24">
        <f t="shared" si="11"/>
        <v>6.5923200000000008</v>
      </c>
    </row>
    <row r="42" spans="1:18" ht="37.5">
      <c r="A42" s="40">
        <v>450540</v>
      </c>
      <c r="B42" s="25" t="s">
        <v>87</v>
      </c>
      <c r="C42" s="15">
        <v>50</v>
      </c>
      <c r="D42" s="15">
        <v>2000</v>
      </c>
      <c r="E42" s="24">
        <v>7.63</v>
      </c>
      <c r="F42" s="24">
        <f t="shared" si="9"/>
        <v>8.2404000000000011</v>
      </c>
      <c r="G42" s="24">
        <f t="shared" si="10"/>
        <v>7.416360000000001</v>
      </c>
      <c r="H42" s="24">
        <f t="shared" si="11"/>
        <v>6.5923200000000008</v>
      </c>
    </row>
    <row r="43" spans="1:18" ht="46.5" customHeight="1">
      <c r="A43" s="33">
        <v>450547</v>
      </c>
      <c r="B43" s="14" t="s">
        <v>69</v>
      </c>
      <c r="C43" s="15">
        <v>50</v>
      </c>
      <c r="D43" s="15">
        <v>2000</v>
      </c>
      <c r="E43" s="24">
        <v>8.3800000000000008</v>
      </c>
      <c r="F43" s="24">
        <f t="shared" si="9"/>
        <v>9.0504000000000016</v>
      </c>
      <c r="G43" s="24">
        <f t="shared" si="10"/>
        <v>8.1453600000000019</v>
      </c>
      <c r="H43" s="24">
        <f t="shared" si="11"/>
        <v>7.2403200000000014</v>
      </c>
    </row>
    <row r="44" spans="1:18" ht="37.5">
      <c r="A44" s="33">
        <v>450530</v>
      </c>
      <c r="B44" s="14" t="s">
        <v>12</v>
      </c>
      <c r="C44" s="15">
        <v>50</v>
      </c>
      <c r="D44" s="15">
        <v>2000</v>
      </c>
      <c r="E44" s="24">
        <v>7.63</v>
      </c>
      <c r="F44" s="24">
        <f t="shared" si="9"/>
        <v>8.2404000000000011</v>
      </c>
      <c r="G44" s="24">
        <f t="shared" si="10"/>
        <v>7.416360000000001</v>
      </c>
      <c r="H44" s="24">
        <f t="shared" si="11"/>
        <v>6.5923200000000008</v>
      </c>
    </row>
    <row r="45" spans="1:18" ht="37.5">
      <c r="A45" s="38">
        <v>450533</v>
      </c>
      <c r="B45" s="14" t="s">
        <v>48</v>
      </c>
      <c r="C45" s="15">
        <v>50</v>
      </c>
      <c r="D45" s="15">
        <v>2000</v>
      </c>
      <c r="E45" s="24">
        <v>9.91</v>
      </c>
      <c r="F45" s="24">
        <f t="shared" si="9"/>
        <v>10.702800000000002</v>
      </c>
      <c r="G45" s="24">
        <f t="shared" si="10"/>
        <v>9.6325200000000013</v>
      </c>
      <c r="H45" s="24">
        <f t="shared" si="11"/>
        <v>8.562240000000001</v>
      </c>
    </row>
    <row r="46" spans="1:18" ht="37.5">
      <c r="A46" s="37">
        <v>450534</v>
      </c>
      <c r="B46" s="14" t="s">
        <v>49</v>
      </c>
      <c r="C46" s="15">
        <v>50</v>
      </c>
      <c r="D46" s="15">
        <v>2000</v>
      </c>
      <c r="E46" s="24">
        <v>7.63</v>
      </c>
      <c r="F46" s="24">
        <f t="shared" si="9"/>
        <v>8.2404000000000011</v>
      </c>
      <c r="G46" s="24">
        <f t="shared" si="10"/>
        <v>7.416360000000001</v>
      </c>
      <c r="H46" s="24">
        <f t="shared" si="11"/>
        <v>6.5923200000000008</v>
      </c>
    </row>
    <row r="47" spans="1:18" ht="37.5">
      <c r="A47" s="33">
        <v>450532</v>
      </c>
      <c r="B47" s="14" t="s">
        <v>39</v>
      </c>
      <c r="C47" s="15">
        <v>50</v>
      </c>
      <c r="D47" s="15">
        <v>2000</v>
      </c>
      <c r="E47" s="24">
        <v>7.63</v>
      </c>
      <c r="F47" s="24">
        <f t="shared" si="9"/>
        <v>8.2404000000000011</v>
      </c>
      <c r="G47" s="24">
        <f t="shared" si="10"/>
        <v>7.416360000000001</v>
      </c>
      <c r="H47" s="24">
        <f t="shared" si="11"/>
        <v>6.5923200000000008</v>
      </c>
    </row>
    <row r="48" spans="1:18" ht="18.75">
      <c r="A48" s="85">
        <v>5.08</v>
      </c>
      <c r="B48" s="86"/>
      <c r="C48" s="86"/>
      <c r="D48" s="86"/>
      <c r="E48" s="86"/>
      <c r="F48" s="86"/>
      <c r="G48" s="86"/>
      <c r="H48" s="87"/>
    </row>
    <row r="49" spans="1:8" ht="36" customHeight="1">
      <c r="A49" s="33">
        <v>454020</v>
      </c>
      <c r="B49" s="14" t="s">
        <v>14</v>
      </c>
      <c r="C49" s="15">
        <v>50</v>
      </c>
      <c r="D49" s="15">
        <v>1200</v>
      </c>
      <c r="E49" s="24">
        <v>5.08</v>
      </c>
      <c r="F49" s="24">
        <f>1.08*E49</f>
        <v>5.4864000000000006</v>
      </c>
      <c r="G49" s="24">
        <f>F49*0.9</f>
        <v>4.9377600000000008</v>
      </c>
      <c r="H49" s="24">
        <f>F49*0.8</f>
        <v>4.389120000000001</v>
      </c>
    </row>
    <row r="50" spans="1:8" ht="37.5" customHeight="1">
      <c r="A50" s="33">
        <v>454023</v>
      </c>
      <c r="B50" s="14" t="s">
        <v>15</v>
      </c>
      <c r="C50" s="15">
        <v>50</v>
      </c>
      <c r="D50" s="15">
        <v>1200</v>
      </c>
      <c r="E50" s="24">
        <v>5.08</v>
      </c>
      <c r="F50" s="24">
        <f t="shared" ref="F50:F62" si="12">1.08*E50</f>
        <v>5.4864000000000006</v>
      </c>
      <c r="G50" s="24">
        <f t="shared" ref="G50:G60" si="13">F50*0.9</f>
        <v>4.9377600000000008</v>
      </c>
      <c r="H50" s="24">
        <f t="shared" ref="H50:H60" si="14">F50*0.8</f>
        <v>4.389120000000001</v>
      </c>
    </row>
    <row r="51" spans="1:8" ht="37.5" customHeight="1">
      <c r="A51" s="33">
        <v>454024</v>
      </c>
      <c r="B51" s="14" t="s">
        <v>13</v>
      </c>
      <c r="C51" s="15">
        <v>50</v>
      </c>
      <c r="D51" s="15">
        <v>1200</v>
      </c>
      <c r="E51" s="24">
        <v>5.08</v>
      </c>
      <c r="F51" s="24">
        <f t="shared" si="12"/>
        <v>5.4864000000000006</v>
      </c>
      <c r="G51" s="24">
        <f t="shared" si="13"/>
        <v>4.9377600000000008</v>
      </c>
      <c r="H51" s="24">
        <f t="shared" si="14"/>
        <v>4.389120000000001</v>
      </c>
    </row>
    <row r="52" spans="1:8" ht="37.5">
      <c r="A52" s="33">
        <v>454034</v>
      </c>
      <c r="B52" s="14" t="s">
        <v>17</v>
      </c>
      <c r="C52" s="15">
        <v>50</v>
      </c>
      <c r="D52" s="15">
        <v>1200</v>
      </c>
      <c r="E52" s="24">
        <v>5.08</v>
      </c>
      <c r="F52" s="24">
        <f t="shared" si="12"/>
        <v>5.4864000000000006</v>
      </c>
      <c r="G52" s="24">
        <f t="shared" si="13"/>
        <v>4.9377600000000008</v>
      </c>
      <c r="H52" s="24">
        <f t="shared" si="14"/>
        <v>4.389120000000001</v>
      </c>
    </row>
    <row r="53" spans="1:8" ht="37.5">
      <c r="A53" s="33">
        <v>455045</v>
      </c>
      <c r="B53" s="14" t="s">
        <v>16</v>
      </c>
      <c r="C53" s="15">
        <v>50</v>
      </c>
      <c r="D53" s="15">
        <v>1200</v>
      </c>
      <c r="E53" s="24">
        <v>6.77</v>
      </c>
      <c r="F53" s="24">
        <f t="shared" ref="F53:F54" si="15">1.08*E53</f>
        <v>7.3116000000000003</v>
      </c>
      <c r="G53" s="24">
        <f t="shared" ref="G53" si="16">F53*0.9</f>
        <v>6.5804400000000003</v>
      </c>
      <c r="H53" s="24">
        <f t="shared" ref="H53" si="17">F53*0.8</f>
        <v>5.8492800000000003</v>
      </c>
    </row>
    <row r="54" spans="1:8" ht="37.5">
      <c r="A54" s="33">
        <v>455036</v>
      </c>
      <c r="B54" s="14" t="s">
        <v>116</v>
      </c>
      <c r="C54" s="15">
        <v>50</v>
      </c>
      <c r="D54" s="15">
        <v>1200</v>
      </c>
      <c r="E54" s="24">
        <v>6.77</v>
      </c>
      <c r="F54" s="24">
        <f t="shared" si="15"/>
        <v>7.3116000000000003</v>
      </c>
      <c r="G54" s="24">
        <f t="shared" si="13"/>
        <v>6.5804400000000003</v>
      </c>
      <c r="H54" s="24">
        <f t="shared" si="14"/>
        <v>5.8492800000000003</v>
      </c>
    </row>
    <row r="55" spans="1:8" ht="37.5">
      <c r="A55" s="33">
        <v>454087</v>
      </c>
      <c r="B55" s="14" t="s">
        <v>18</v>
      </c>
      <c r="C55" s="15">
        <v>50</v>
      </c>
      <c r="D55" s="15">
        <v>1200</v>
      </c>
      <c r="E55" s="24">
        <v>5.08</v>
      </c>
      <c r="F55" s="24">
        <f t="shared" si="12"/>
        <v>5.4864000000000006</v>
      </c>
      <c r="G55" s="24">
        <f t="shared" si="13"/>
        <v>4.9377600000000008</v>
      </c>
      <c r="H55" s="24">
        <f t="shared" si="14"/>
        <v>4.389120000000001</v>
      </c>
    </row>
    <row r="56" spans="1:8" ht="37.5">
      <c r="A56" s="33">
        <v>454086</v>
      </c>
      <c r="B56" s="14" t="s">
        <v>19</v>
      </c>
      <c r="C56" s="15">
        <v>50</v>
      </c>
      <c r="D56" s="15">
        <v>1200</v>
      </c>
      <c r="E56" s="24">
        <v>5.08</v>
      </c>
      <c r="F56" s="24">
        <f t="shared" si="12"/>
        <v>5.4864000000000006</v>
      </c>
      <c r="G56" s="24">
        <f t="shared" si="13"/>
        <v>4.9377600000000008</v>
      </c>
      <c r="H56" s="24">
        <f t="shared" si="14"/>
        <v>4.389120000000001</v>
      </c>
    </row>
    <row r="57" spans="1:8" ht="37.5">
      <c r="A57" s="33">
        <v>454021</v>
      </c>
      <c r="B57" s="14" t="s">
        <v>20</v>
      </c>
      <c r="C57" s="15">
        <v>50</v>
      </c>
      <c r="D57" s="15">
        <v>1200</v>
      </c>
      <c r="E57" s="24">
        <v>5.08</v>
      </c>
      <c r="F57" s="24">
        <f t="shared" si="12"/>
        <v>5.4864000000000006</v>
      </c>
      <c r="G57" s="24">
        <f t="shared" si="13"/>
        <v>4.9377600000000008</v>
      </c>
      <c r="H57" s="24">
        <f t="shared" si="14"/>
        <v>4.389120000000001</v>
      </c>
    </row>
    <row r="58" spans="1:8" ht="37.5">
      <c r="A58" s="33">
        <v>454036</v>
      </c>
      <c r="B58" s="14" t="s">
        <v>70</v>
      </c>
      <c r="C58" s="15">
        <v>50</v>
      </c>
      <c r="D58" s="15">
        <v>1200</v>
      </c>
      <c r="E58" s="24">
        <v>5.08</v>
      </c>
      <c r="F58" s="24">
        <f t="shared" si="12"/>
        <v>5.4864000000000006</v>
      </c>
      <c r="G58" s="24">
        <f t="shared" si="13"/>
        <v>4.9377600000000008</v>
      </c>
      <c r="H58" s="24">
        <f t="shared" si="14"/>
        <v>4.389120000000001</v>
      </c>
    </row>
    <row r="59" spans="1:8" ht="37.5" customHeight="1">
      <c r="A59" s="33">
        <v>456023</v>
      </c>
      <c r="B59" s="26" t="s">
        <v>73</v>
      </c>
      <c r="C59" s="15">
        <v>50</v>
      </c>
      <c r="D59" s="15">
        <v>1200</v>
      </c>
      <c r="E59" s="24">
        <v>4.6900000000000004</v>
      </c>
      <c r="F59" s="24">
        <f t="shared" si="12"/>
        <v>5.0652000000000008</v>
      </c>
      <c r="G59" s="24">
        <f t="shared" si="13"/>
        <v>4.5586800000000007</v>
      </c>
      <c r="H59" s="24">
        <f t="shared" si="14"/>
        <v>4.0521600000000007</v>
      </c>
    </row>
    <row r="60" spans="1:8" ht="37.5" customHeight="1">
      <c r="A60" s="33">
        <v>456036</v>
      </c>
      <c r="B60" s="14" t="s">
        <v>74</v>
      </c>
      <c r="C60" s="15">
        <v>50</v>
      </c>
      <c r="D60" s="15">
        <v>1200</v>
      </c>
      <c r="E60" s="24">
        <v>5.08</v>
      </c>
      <c r="F60" s="24">
        <f t="shared" si="12"/>
        <v>5.4864000000000006</v>
      </c>
      <c r="G60" s="24">
        <f t="shared" si="13"/>
        <v>4.9377600000000008</v>
      </c>
      <c r="H60" s="24">
        <f t="shared" si="14"/>
        <v>4.389120000000001</v>
      </c>
    </row>
    <row r="61" spans="1:8" ht="37.5" customHeight="1">
      <c r="A61" s="50">
        <v>454921</v>
      </c>
      <c r="B61" s="14" t="s">
        <v>100</v>
      </c>
      <c r="C61" s="15">
        <v>50</v>
      </c>
      <c r="D61" s="15">
        <v>1200</v>
      </c>
      <c r="E61" s="46"/>
      <c r="F61" s="24"/>
      <c r="G61" s="46"/>
      <c r="H61" s="24"/>
    </row>
    <row r="62" spans="1:8" ht="39.75" customHeight="1">
      <c r="A62" s="34">
        <v>455055</v>
      </c>
      <c r="B62" s="14" t="s">
        <v>56</v>
      </c>
      <c r="C62" s="15">
        <v>50</v>
      </c>
      <c r="D62" s="15">
        <v>1200</v>
      </c>
      <c r="E62" s="46">
        <v>9.0399999999999991</v>
      </c>
      <c r="F62" s="24">
        <f t="shared" si="12"/>
        <v>9.7631999999999994</v>
      </c>
      <c r="G62" s="46">
        <f>F62*0.9</f>
        <v>8.78688</v>
      </c>
      <c r="H62" s="24">
        <f>F62*0.8</f>
        <v>7.8105599999999997</v>
      </c>
    </row>
    <row r="63" spans="1:8" ht="18.75">
      <c r="A63" s="88" t="s">
        <v>92</v>
      </c>
      <c r="B63" s="89"/>
      <c r="C63" s="89"/>
      <c r="D63" s="89"/>
      <c r="E63" s="89"/>
      <c r="F63" s="89"/>
      <c r="G63" s="89"/>
      <c r="H63" s="90"/>
    </row>
    <row r="64" spans="1:8" ht="56.25">
      <c r="A64" s="39">
        <v>454061</v>
      </c>
      <c r="B64" s="14" t="s">
        <v>23</v>
      </c>
      <c r="C64" s="15">
        <v>50</v>
      </c>
      <c r="D64" s="15">
        <v>1200</v>
      </c>
      <c r="E64" s="24">
        <v>5.69</v>
      </c>
      <c r="F64" s="24">
        <f>E64*1.08</f>
        <v>6.1452000000000009</v>
      </c>
      <c r="G64" s="24">
        <f>F64*0.9</f>
        <v>5.5306800000000012</v>
      </c>
      <c r="H64" s="24">
        <f>F64*0.8</f>
        <v>4.9161600000000014</v>
      </c>
    </row>
    <row r="65" spans="1:8" ht="56.25">
      <c r="A65" s="39">
        <v>454091</v>
      </c>
      <c r="B65" s="14" t="s">
        <v>53</v>
      </c>
      <c r="C65" s="15">
        <v>50</v>
      </c>
      <c r="D65" s="15">
        <v>1200</v>
      </c>
      <c r="E65" s="24">
        <v>5.3</v>
      </c>
      <c r="F65" s="24">
        <f t="shared" ref="F65:F67" si="18">E65*1.08</f>
        <v>5.7240000000000002</v>
      </c>
      <c r="G65" s="24">
        <f t="shared" ref="G65:G67" si="19">F65*0.9</f>
        <v>5.1516000000000002</v>
      </c>
      <c r="H65" s="24">
        <f t="shared" ref="H65:H67" si="20">F65*0.8</f>
        <v>4.5792000000000002</v>
      </c>
    </row>
    <row r="66" spans="1:8" ht="37.5">
      <c r="A66" s="39">
        <v>454085</v>
      </c>
      <c r="B66" s="14" t="s">
        <v>52</v>
      </c>
      <c r="C66" s="15">
        <v>50</v>
      </c>
      <c r="D66" s="15">
        <v>1200</v>
      </c>
      <c r="E66" s="24">
        <v>5.3</v>
      </c>
      <c r="F66" s="24">
        <f t="shared" si="18"/>
        <v>5.7240000000000002</v>
      </c>
      <c r="G66" s="24">
        <f t="shared" si="19"/>
        <v>5.1516000000000002</v>
      </c>
      <c r="H66" s="24">
        <f t="shared" si="20"/>
        <v>4.5792000000000002</v>
      </c>
    </row>
    <row r="67" spans="1:8" ht="56.25">
      <c r="A67" s="39">
        <v>454062</v>
      </c>
      <c r="B67" s="14" t="s">
        <v>24</v>
      </c>
      <c r="C67" s="15">
        <v>50</v>
      </c>
      <c r="D67" s="15">
        <v>1200</v>
      </c>
      <c r="E67" s="24">
        <v>5.3</v>
      </c>
      <c r="F67" s="24">
        <f t="shared" si="18"/>
        <v>5.7240000000000002</v>
      </c>
      <c r="G67" s="24">
        <f t="shared" si="19"/>
        <v>5.1516000000000002</v>
      </c>
      <c r="H67" s="24">
        <f t="shared" si="20"/>
        <v>4.5792000000000002</v>
      </c>
    </row>
    <row r="68" spans="1:8" ht="18.75">
      <c r="A68" s="96" t="s">
        <v>90</v>
      </c>
      <c r="B68" s="97"/>
      <c r="C68" s="97"/>
      <c r="D68" s="97"/>
      <c r="E68" s="97"/>
      <c r="F68" s="97"/>
      <c r="G68" s="97"/>
      <c r="H68" s="98"/>
    </row>
    <row r="69" spans="1:8" s="32" customFormat="1" ht="37.5">
      <c r="A69" s="33">
        <v>456011</v>
      </c>
      <c r="B69" s="14" t="s">
        <v>21</v>
      </c>
      <c r="C69" s="15">
        <v>50</v>
      </c>
      <c r="D69" s="15">
        <v>1200</v>
      </c>
      <c r="E69" s="24">
        <v>7.54</v>
      </c>
      <c r="F69" s="24">
        <f>1.08*E69</f>
        <v>8.1432000000000002</v>
      </c>
      <c r="G69" s="24">
        <f>F69*0.9</f>
        <v>7.3288800000000007</v>
      </c>
      <c r="H69" s="24">
        <f>F69*0.8</f>
        <v>6.5145600000000004</v>
      </c>
    </row>
    <row r="70" spans="1:8" s="32" customFormat="1" ht="37.5" customHeight="1">
      <c r="A70" s="33">
        <v>454235</v>
      </c>
      <c r="B70" s="14" t="s">
        <v>71</v>
      </c>
      <c r="C70" s="15">
        <v>50</v>
      </c>
      <c r="D70" s="15">
        <v>1200</v>
      </c>
      <c r="E70" s="54">
        <v>7.16</v>
      </c>
      <c r="F70" s="24">
        <f t="shared" ref="F70:F72" si="21">1.08*E70</f>
        <v>7.732800000000001</v>
      </c>
      <c r="G70" s="24">
        <f t="shared" ref="G70:G72" si="22">F70*0.9</f>
        <v>6.9595200000000013</v>
      </c>
      <c r="H70" s="24">
        <f t="shared" ref="H70:H72" si="23">F70*0.8</f>
        <v>6.1862400000000015</v>
      </c>
    </row>
    <row r="71" spans="1:8" s="32" customFormat="1" ht="37.5" customHeight="1">
      <c r="A71" s="26">
        <v>456058</v>
      </c>
      <c r="B71" s="14" t="s">
        <v>101</v>
      </c>
      <c r="C71" s="15">
        <v>50</v>
      </c>
      <c r="D71" s="15">
        <v>1200</v>
      </c>
      <c r="E71" s="24">
        <v>7.54</v>
      </c>
      <c r="F71" s="24">
        <f t="shared" si="21"/>
        <v>8.1432000000000002</v>
      </c>
      <c r="G71" s="24">
        <f t="shared" si="22"/>
        <v>7.3288800000000007</v>
      </c>
      <c r="H71" s="24">
        <f t="shared" si="23"/>
        <v>6.5145600000000004</v>
      </c>
    </row>
    <row r="72" spans="1:8" ht="37.5">
      <c r="A72" s="33">
        <v>455040</v>
      </c>
      <c r="B72" s="14" t="s">
        <v>22</v>
      </c>
      <c r="C72" s="15">
        <v>50</v>
      </c>
      <c r="D72" s="15">
        <v>1200</v>
      </c>
      <c r="E72" s="24">
        <v>8.59</v>
      </c>
      <c r="F72" s="24">
        <f t="shared" si="21"/>
        <v>9.2772000000000006</v>
      </c>
      <c r="G72" s="24">
        <f t="shared" si="22"/>
        <v>8.3494800000000016</v>
      </c>
      <c r="H72" s="24">
        <f t="shared" si="23"/>
        <v>7.4217600000000008</v>
      </c>
    </row>
    <row r="73" spans="1:8" s="10" customFormat="1" ht="18.75">
      <c r="A73" s="60" t="s">
        <v>93</v>
      </c>
      <c r="B73" s="61"/>
      <c r="C73" s="61"/>
      <c r="D73" s="61"/>
      <c r="E73" s="61"/>
      <c r="F73" s="61"/>
      <c r="G73" s="61"/>
      <c r="H73" s="62"/>
    </row>
    <row r="74" spans="1:8" ht="37.5">
      <c r="A74" s="43">
        <v>454084</v>
      </c>
      <c r="B74" s="16" t="s">
        <v>25</v>
      </c>
      <c r="C74" s="15">
        <v>50</v>
      </c>
      <c r="D74" s="15">
        <v>1200</v>
      </c>
      <c r="E74" s="24">
        <v>5.3</v>
      </c>
      <c r="F74" s="24">
        <f>E74*1.08</f>
        <v>5.7240000000000002</v>
      </c>
      <c r="G74" s="24">
        <f>F74*0.9</f>
        <v>5.1516000000000002</v>
      </c>
      <c r="H74" s="24">
        <f>F74*0.8</f>
        <v>4.5792000000000002</v>
      </c>
    </row>
    <row r="75" spans="1:8" ht="37.5">
      <c r="A75" s="43">
        <v>456084</v>
      </c>
      <c r="B75" s="16" t="s">
        <v>26</v>
      </c>
      <c r="C75" s="15">
        <v>50</v>
      </c>
      <c r="D75" s="15">
        <v>1200</v>
      </c>
      <c r="E75" s="24">
        <v>5.86</v>
      </c>
      <c r="F75" s="24">
        <f t="shared" ref="F75:F82" si="24">E75*1.08</f>
        <v>6.3288000000000011</v>
      </c>
      <c r="G75" s="24">
        <f t="shared" ref="G75:G82" si="25">F75*0.9</f>
        <v>5.695920000000001</v>
      </c>
      <c r="H75" s="24">
        <f t="shared" ref="H75:H82" si="26">F75*0.8</f>
        <v>5.0630400000000009</v>
      </c>
    </row>
    <row r="76" spans="1:8" ht="42" customHeight="1">
      <c r="A76" s="43">
        <v>455084</v>
      </c>
      <c r="B76" s="14" t="s">
        <v>106</v>
      </c>
      <c r="C76" s="15">
        <v>50</v>
      </c>
      <c r="D76" s="15">
        <v>1200</v>
      </c>
      <c r="E76" s="24">
        <v>7.57</v>
      </c>
      <c r="F76" s="24">
        <f t="shared" si="24"/>
        <v>8.1756000000000011</v>
      </c>
      <c r="G76" s="24">
        <f t="shared" si="25"/>
        <v>7.3580400000000008</v>
      </c>
      <c r="H76" s="24">
        <f t="shared" si="26"/>
        <v>6.5404800000000014</v>
      </c>
    </row>
    <row r="77" spans="1:8" ht="42" customHeight="1">
      <c r="A77" s="43">
        <v>454089</v>
      </c>
      <c r="B77" s="14" t="s">
        <v>105</v>
      </c>
      <c r="C77" s="15">
        <v>50</v>
      </c>
      <c r="D77" s="15">
        <v>1200</v>
      </c>
      <c r="E77" s="24">
        <v>5.3</v>
      </c>
      <c r="F77" s="24">
        <f t="shared" si="24"/>
        <v>5.7240000000000002</v>
      </c>
      <c r="G77" s="24">
        <f t="shared" si="25"/>
        <v>5.1516000000000002</v>
      </c>
      <c r="H77" s="24">
        <f t="shared" si="26"/>
        <v>4.5792000000000002</v>
      </c>
    </row>
    <row r="78" spans="1:8" ht="42" customHeight="1">
      <c r="A78" s="43">
        <v>454247</v>
      </c>
      <c r="B78" s="14" t="s">
        <v>104</v>
      </c>
      <c r="C78" s="15">
        <v>50</v>
      </c>
      <c r="D78" s="15">
        <v>1200</v>
      </c>
      <c r="E78" s="24">
        <v>6.85</v>
      </c>
      <c r="F78" s="24">
        <f t="shared" si="24"/>
        <v>7.3979999999999997</v>
      </c>
      <c r="G78" s="24">
        <f t="shared" si="25"/>
        <v>6.6581999999999999</v>
      </c>
      <c r="H78" s="24">
        <f t="shared" si="26"/>
        <v>5.9184000000000001</v>
      </c>
    </row>
    <row r="79" spans="1:8" ht="42" customHeight="1">
      <c r="A79" s="43">
        <v>455083</v>
      </c>
      <c r="B79" s="14" t="s">
        <v>54</v>
      </c>
      <c r="C79" s="15">
        <v>50</v>
      </c>
      <c r="D79" s="15">
        <v>1200</v>
      </c>
      <c r="E79" s="24">
        <v>9.08</v>
      </c>
      <c r="F79" s="24">
        <f t="shared" si="24"/>
        <v>9.8064</v>
      </c>
      <c r="G79" s="24">
        <f t="shared" si="25"/>
        <v>8.8257600000000007</v>
      </c>
      <c r="H79" s="24">
        <f t="shared" si="26"/>
        <v>7.8451200000000005</v>
      </c>
    </row>
    <row r="80" spans="1:8" ht="37.5">
      <c r="A80" s="43">
        <v>456051</v>
      </c>
      <c r="B80" s="14" t="s">
        <v>55</v>
      </c>
      <c r="C80" s="15">
        <v>50</v>
      </c>
      <c r="D80" s="15">
        <v>1200</v>
      </c>
      <c r="E80" s="24">
        <v>5.86</v>
      </c>
      <c r="F80" s="24">
        <f t="shared" si="24"/>
        <v>6.3288000000000011</v>
      </c>
      <c r="G80" s="24">
        <f t="shared" si="25"/>
        <v>5.695920000000001</v>
      </c>
      <c r="H80" s="24">
        <f t="shared" si="26"/>
        <v>5.0630400000000009</v>
      </c>
    </row>
    <row r="81" spans="1:8" ht="37.5">
      <c r="A81" s="43">
        <v>454051</v>
      </c>
      <c r="B81" s="14" t="s">
        <v>51</v>
      </c>
      <c r="C81" s="15">
        <v>50</v>
      </c>
      <c r="D81" s="15">
        <v>1200</v>
      </c>
      <c r="E81" s="24">
        <v>5.3</v>
      </c>
      <c r="F81" s="24">
        <f t="shared" si="24"/>
        <v>5.7240000000000002</v>
      </c>
      <c r="G81" s="24">
        <f t="shared" si="25"/>
        <v>5.1516000000000002</v>
      </c>
      <c r="H81" s="24">
        <f t="shared" si="26"/>
        <v>4.5792000000000002</v>
      </c>
    </row>
    <row r="82" spans="1:8" ht="37.5">
      <c r="A82" s="43">
        <v>455051</v>
      </c>
      <c r="B82" s="14" t="s">
        <v>27</v>
      </c>
      <c r="C82" s="15">
        <v>50</v>
      </c>
      <c r="D82" s="15">
        <v>1200</v>
      </c>
      <c r="E82" s="24">
        <v>7.81</v>
      </c>
      <c r="F82" s="24">
        <f t="shared" si="24"/>
        <v>8.434800000000001</v>
      </c>
      <c r="G82" s="24">
        <f t="shared" si="25"/>
        <v>7.5913200000000014</v>
      </c>
      <c r="H82" s="24">
        <f t="shared" si="26"/>
        <v>6.7478400000000009</v>
      </c>
    </row>
    <row r="83" spans="1:8" s="10" customFormat="1" ht="18.75">
      <c r="A83" s="99" t="s">
        <v>91</v>
      </c>
      <c r="B83" s="100"/>
      <c r="C83" s="100"/>
      <c r="D83" s="100"/>
      <c r="E83" s="100"/>
      <c r="F83" s="100"/>
      <c r="G83" s="100"/>
      <c r="H83" s="101"/>
    </row>
    <row r="84" spans="1:8" ht="37.5">
      <c r="A84" s="37">
        <v>454092</v>
      </c>
      <c r="B84" s="14" t="s">
        <v>28</v>
      </c>
      <c r="C84" s="15">
        <v>50</v>
      </c>
      <c r="D84" s="15">
        <v>1200</v>
      </c>
      <c r="E84" s="24">
        <v>5.3</v>
      </c>
      <c r="F84" s="24">
        <f t="shared" ref="F84:F87" si="27">E84*1.08</f>
        <v>5.7240000000000002</v>
      </c>
      <c r="G84" s="24">
        <f t="shared" ref="G84:G87" si="28">F84*0.9</f>
        <v>5.1516000000000002</v>
      </c>
      <c r="H84" s="24">
        <f t="shared" ref="H84:H87" si="29">F84*0.8</f>
        <v>4.5792000000000002</v>
      </c>
    </row>
    <row r="85" spans="1:8" ht="37.5">
      <c r="A85" s="37">
        <v>456092</v>
      </c>
      <c r="B85" s="16" t="s">
        <v>29</v>
      </c>
      <c r="C85" s="15">
        <v>50</v>
      </c>
      <c r="D85" s="15">
        <v>1200</v>
      </c>
      <c r="E85" s="24">
        <v>5.3</v>
      </c>
      <c r="F85" s="24">
        <f t="shared" si="27"/>
        <v>5.7240000000000002</v>
      </c>
      <c r="G85" s="24">
        <f t="shared" si="28"/>
        <v>5.1516000000000002</v>
      </c>
      <c r="H85" s="24">
        <f t="shared" si="29"/>
        <v>4.5792000000000002</v>
      </c>
    </row>
    <row r="86" spans="1:8" ht="45" customHeight="1">
      <c r="A86" s="37">
        <v>455092</v>
      </c>
      <c r="B86" s="14" t="s">
        <v>89</v>
      </c>
      <c r="C86" s="15">
        <v>50</v>
      </c>
      <c r="D86" s="15">
        <v>1200</v>
      </c>
      <c r="E86" s="24">
        <v>5.68</v>
      </c>
      <c r="F86" s="24">
        <f t="shared" si="27"/>
        <v>6.1344000000000003</v>
      </c>
      <c r="G86" s="24">
        <f t="shared" si="28"/>
        <v>5.5209600000000005</v>
      </c>
      <c r="H86" s="24">
        <f t="shared" si="29"/>
        <v>4.9075200000000008</v>
      </c>
    </row>
    <row r="87" spans="1:8" ht="37.5" customHeight="1">
      <c r="A87" s="38">
        <v>454214</v>
      </c>
      <c r="B87" s="14" t="s">
        <v>30</v>
      </c>
      <c r="C87" s="15">
        <v>50</v>
      </c>
      <c r="D87" s="15">
        <v>1200</v>
      </c>
      <c r="E87" s="24">
        <v>6.5</v>
      </c>
      <c r="F87" s="24">
        <f t="shared" si="27"/>
        <v>7.0200000000000005</v>
      </c>
      <c r="G87" s="24">
        <f t="shared" si="28"/>
        <v>6.3180000000000005</v>
      </c>
      <c r="H87" s="24">
        <f t="shared" si="29"/>
        <v>5.6160000000000005</v>
      </c>
    </row>
    <row r="88" spans="1:8" ht="37.5" customHeight="1">
      <c r="A88" s="37">
        <v>454482</v>
      </c>
      <c r="B88" s="14" t="s">
        <v>98</v>
      </c>
      <c r="C88" s="15">
        <v>50</v>
      </c>
      <c r="D88" s="15">
        <v>1200</v>
      </c>
      <c r="E88" s="63"/>
      <c r="F88" s="63"/>
      <c r="G88" s="63"/>
      <c r="H88" s="64"/>
    </row>
    <row r="89" spans="1:8" ht="36.75" customHeight="1">
      <c r="A89" s="37">
        <v>454071</v>
      </c>
      <c r="B89" s="14" t="s">
        <v>31</v>
      </c>
      <c r="C89" s="15">
        <v>50</v>
      </c>
      <c r="D89" s="15">
        <v>1200</v>
      </c>
      <c r="E89" s="24">
        <v>6.5</v>
      </c>
      <c r="F89" s="24">
        <f>E89*1.08</f>
        <v>7.0200000000000005</v>
      </c>
      <c r="G89" s="24">
        <f>F89*0.9</f>
        <v>6.3180000000000005</v>
      </c>
      <c r="H89" s="24">
        <f>F89*0.8</f>
        <v>5.6160000000000005</v>
      </c>
    </row>
    <row r="90" spans="1:8" ht="36.75" customHeight="1">
      <c r="A90" s="49">
        <v>455072</v>
      </c>
      <c r="B90" s="14" t="s">
        <v>99</v>
      </c>
      <c r="C90" s="15">
        <v>50</v>
      </c>
      <c r="D90" s="15">
        <v>1200</v>
      </c>
      <c r="E90" s="24">
        <v>7.87</v>
      </c>
      <c r="F90" s="24">
        <f t="shared" ref="F90:F92" si="30">E90*1.08</f>
        <v>8.4996000000000009</v>
      </c>
      <c r="G90" s="24">
        <f t="shared" ref="G90:G92" si="31">F90*0.9</f>
        <v>7.6496400000000007</v>
      </c>
      <c r="H90" s="24">
        <f t="shared" ref="H90:H92" si="32">F90*0.8</f>
        <v>6.7996800000000013</v>
      </c>
    </row>
    <row r="91" spans="1:8" ht="57.75" customHeight="1">
      <c r="A91" s="38">
        <v>456010</v>
      </c>
      <c r="B91" s="14" t="s">
        <v>32</v>
      </c>
      <c r="C91" s="15">
        <v>50</v>
      </c>
      <c r="D91" s="15">
        <v>1200</v>
      </c>
      <c r="E91" s="24">
        <v>6.5</v>
      </c>
      <c r="F91" s="24">
        <f>E91*1.08</f>
        <v>7.0200000000000005</v>
      </c>
      <c r="G91" s="24">
        <f t="shared" si="31"/>
        <v>6.3180000000000005</v>
      </c>
      <c r="H91" s="24">
        <f t="shared" si="32"/>
        <v>5.6160000000000005</v>
      </c>
    </row>
    <row r="92" spans="1:8" ht="37.5">
      <c r="A92" s="14">
        <v>455001</v>
      </c>
      <c r="B92" s="14" t="s">
        <v>72</v>
      </c>
      <c r="C92" s="15">
        <v>50</v>
      </c>
      <c r="D92" s="15">
        <v>1200</v>
      </c>
      <c r="E92" s="24">
        <v>5.59</v>
      </c>
      <c r="F92" s="24">
        <f t="shared" si="30"/>
        <v>6.0372000000000003</v>
      </c>
      <c r="G92" s="24">
        <f t="shared" si="31"/>
        <v>5.4334800000000003</v>
      </c>
      <c r="H92" s="24">
        <f t="shared" si="32"/>
        <v>4.8297600000000003</v>
      </c>
    </row>
    <row r="93" spans="1:8" ht="45" customHeight="1">
      <c r="A93" s="82" t="s">
        <v>88</v>
      </c>
      <c r="B93" s="91"/>
      <c r="C93" s="91"/>
      <c r="D93" s="91"/>
      <c r="E93" s="91"/>
      <c r="F93" s="91"/>
      <c r="G93" s="91"/>
      <c r="H93" s="92"/>
    </row>
    <row r="94" spans="1:8" ht="56.25" customHeight="1">
      <c r="A94" s="36">
        <v>454321</v>
      </c>
      <c r="B94" s="14" t="s">
        <v>33</v>
      </c>
      <c r="C94" s="15">
        <v>50</v>
      </c>
      <c r="D94" s="15">
        <v>1200</v>
      </c>
      <c r="E94" s="24">
        <v>6.12</v>
      </c>
      <c r="F94" s="24">
        <f>E94*1.08</f>
        <v>6.6096000000000004</v>
      </c>
      <c r="G94" s="24">
        <f>F94*0.9</f>
        <v>5.9486400000000001</v>
      </c>
      <c r="H94" s="24">
        <f>F94*0.8</f>
        <v>5.2876800000000008</v>
      </c>
    </row>
    <row r="95" spans="1:8" ht="57.75" customHeight="1">
      <c r="A95" s="36">
        <v>454381</v>
      </c>
      <c r="B95" s="14" t="s">
        <v>34</v>
      </c>
      <c r="C95" s="15">
        <v>50</v>
      </c>
      <c r="D95" s="15">
        <v>1200</v>
      </c>
      <c r="E95" s="24">
        <v>6.34</v>
      </c>
      <c r="F95" s="24">
        <f t="shared" ref="F95:F99" si="33">E95*1.08</f>
        <v>6.8472</v>
      </c>
      <c r="G95" s="24">
        <f t="shared" ref="G95:G99" si="34">F95*0.9</f>
        <v>6.1624800000000004</v>
      </c>
      <c r="H95" s="24">
        <f t="shared" ref="H95:H99" si="35">F95*0.8</f>
        <v>5.47776</v>
      </c>
    </row>
    <row r="96" spans="1:8" ht="54" customHeight="1">
      <c r="A96" s="36">
        <v>454325</v>
      </c>
      <c r="B96" s="14" t="s">
        <v>35</v>
      </c>
      <c r="C96" s="15">
        <v>50</v>
      </c>
      <c r="D96" s="15">
        <v>1200</v>
      </c>
      <c r="E96" s="24">
        <v>6.12</v>
      </c>
      <c r="F96" s="24">
        <f t="shared" si="33"/>
        <v>6.6096000000000004</v>
      </c>
      <c r="G96" s="24">
        <f t="shared" si="34"/>
        <v>5.9486400000000001</v>
      </c>
      <c r="H96" s="24">
        <f t="shared" si="35"/>
        <v>5.2876800000000008</v>
      </c>
    </row>
    <row r="97" spans="1:8" ht="56.25">
      <c r="A97" s="36">
        <v>454385</v>
      </c>
      <c r="B97" s="14" t="s">
        <v>41</v>
      </c>
      <c r="C97" s="15">
        <v>50</v>
      </c>
      <c r="D97" s="15">
        <v>1200</v>
      </c>
      <c r="E97" s="24">
        <v>6.58</v>
      </c>
      <c r="F97" s="24">
        <f t="shared" si="33"/>
        <v>7.1064000000000007</v>
      </c>
      <c r="G97" s="24">
        <f t="shared" si="34"/>
        <v>6.395760000000001</v>
      </c>
      <c r="H97" s="24">
        <f t="shared" si="35"/>
        <v>5.6851200000000013</v>
      </c>
    </row>
    <row r="98" spans="1:8" ht="56.25">
      <c r="A98" s="36">
        <v>454327</v>
      </c>
      <c r="B98" s="14" t="s">
        <v>40</v>
      </c>
      <c r="C98" s="15">
        <v>50</v>
      </c>
      <c r="D98" s="15">
        <v>1200</v>
      </c>
      <c r="E98" s="24">
        <v>6.12</v>
      </c>
      <c r="F98" s="24">
        <f t="shared" si="33"/>
        <v>6.6096000000000004</v>
      </c>
      <c r="G98" s="24">
        <f t="shared" si="34"/>
        <v>5.9486400000000001</v>
      </c>
      <c r="H98" s="24">
        <f t="shared" si="35"/>
        <v>5.2876800000000008</v>
      </c>
    </row>
    <row r="99" spans="1:8" ht="56.25">
      <c r="A99" s="36">
        <v>454387</v>
      </c>
      <c r="B99" s="14" t="s">
        <v>36</v>
      </c>
      <c r="C99" s="15">
        <v>50</v>
      </c>
      <c r="D99" s="15">
        <v>1200</v>
      </c>
      <c r="E99" s="24">
        <v>6.37</v>
      </c>
      <c r="F99" s="24">
        <f t="shared" si="33"/>
        <v>6.8796000000000008</v>
      </c>
      <c r="G99" s="24">
        <f t="shared" si="34"/>
        <v>6.1916400000000005</v>
      </c>
      <c r="H99" s="24">
        <f t="shared" si="35"/>
        <v>5.503680000000001</v>
      </c>
    </row>
    <row r="100" spans="1:8" ht="56.25">
      <c r="A100" s="36">
        <v>484516</v>
      </c>
      <c r="B100" s="14" t="s">
        <v>97</v>
      </c>
      <c r="C100" s="15">
        <v>50</v>
      </c>
      <c r="D100" s="15">
        <v>1200</v>
      </c>
      <c r="E100" s="63"/>
      <c r="F100" s="63"/>
      <c r="G100" s="63"/>
      <c r="H100" s="64"/>
    </row>
    <row r="101" spans="1:8" ht="56.25">
      <c r="A101" s="36">
        <v>455382</v>
      </c>
      <c r="B101" s="14" t="s">
        <v>37</v>
      </c>
      <c r="C101" s="15">
        <v>50</v>
      </c>
      <c r="D101" s="15">
        <v>1200</v>
      </c>
      <c r="E101" s="24">
        <v>9.27</v>
      </c>
      <c r="F101" s="24">
        <f>E101*1.08</f>
        <v>10.0116</v>
      </c>
      <c r="G101" s="24">
        <f>F101*0.9</f>
        <v>9.0104399999999991</v>
      </c>
      <c r="H101" s="24">
        <f>F101*0.8</f>
        <v>8.0092800000000004</v>
      </c>
    </row>
    <row r="102" spans="1:8" ht="18.75">
      <c r="A102" s="93" t="s">
        <v>95</v>
      </c>
      <c r="B102" s="94"/>
      <c r="C102" s="94"/>
      <c r="D102" s="94"/>
      <c r="E102" s="94"/>
      <c r="F102" s="94"/>
      <c r="G102" s="94"/>
      <c r="H102" s="95"/>
    </row>
    <row r="103" spans="1:8" ht="18.75">
      <c r="A103" s="34">
        <v>450251</v>
      </c>
      <c r="B103" s="14" t="s">
        <v>102</v>
      </c>
      <c r="C103" s="15">
        <v>600</v>
      </c>
      <c r="D103" s="15">
        <v>600</v>
      </c>
      <c r="E103" s="52">
        <v>4.72</v>
      </c>
      <c r="F103" s="52">
        <f>1.08*E103</f>
        <v>5.0975999999999999</v>
      </c>
      <c r="G103" s="24">
        <f>F103*0.9</f>
        <v>4.5878399999999999</v>
      </c>
      <c r="H103" s="53">
        <f>F103*0.8</f>
        <v>4.0780799999999999</v>
      </c>
    </row>
    <row r="104" spans="1:8" ht="37.5">
      <c r="A104" s="34">
        <v>455001</v>
      </c>
      <c r="B104" s="14" t="s">
        <v>72</v>
      </c>
      <c r="C104" s="15">
        <v>50</v>
      </c>
      <c r="D104" s="15">
        <v>1200</v>
      </c>
      <c r="E104" s="52">
        <v>5.59</v>
      </c>
      <c r="F104" s="52">
        <f t="shared" ref="F104:F108" si="36">1.08*E104</f>
        <v>6.0372000000000003</v>
      </c>
      <c r="G104" s="24">
        <f t="shared" ref="G104:G108" si="37">F104*0.9</f>
        <v>5.4334800000000003</v>
      </c>
      <c r="H104" s="56">
        <f t="shared" ref="H104:H108" si="38">F104*0.8</f>
        <v>4.8297600000000003</v>
      </c>
    </row>
    <row r="105" spans="1:8" ht="56.25">
      <c r="A105" s="34">
        <v>455049</v>
      </c>
      <c r="B105" s="14" t="s">
        <v>107</v>
      </c>
      <c r="C105" s="15">
        <v>50</v>
      </c>
      <c r="D105" s="15">
        <v>1200</v>
      </c>
      <c r="E105" s="52">
        <v>10.74</v>
      </c>
      <c r="F105" s="52">
        <f t="shared" si="36"/>
        <v>11.599200000000002</v>
      </c>
      <c r="G105" s="24">
        <f t="shared" si="37"/>
        <v>10.439280000000002</v>
      </c>
      <c r="H105" s="56">
        <f t="shared" si="38"/>
        <v>9.2793600000000023</v>
      </c>
    </row>
    <row r="106" spans="1:8" ht="56.25">
      <c r="A106" s="34">
        <v>455052</v>
      </c>
      <c r="B106" s="14" t="s">
        <v>94</v>
      </c>
      <c r="C106" s="15">
        <v>50</v>
      </c>
      <c r="D106" s="15">
        <v>1200</v>
      </c>
      <c r="E106" s="52">
        <v>11.79</v>
      </c>
      <c r="F106" s="52">
        <f t="shared" si="36"/>
        <v>12.7332</v>
      </c>
      <c r="G106" s="24">
        <f t="shared" si="37"/>
        <v>11.45988</v>
      </c>
      <c r="H106" s="56">
        <f t="shared" si="38"/>
        <v>10.18656</v>
      </c>
    </row>
    <row r="107" spans="1:8" ht="56.25">
      <c r="A107" s="34">
        <v>455007</v>
      </c>
      <c r="B107" s="45" t="s">
        <v>115</v>
      </c>
      <c r="C107" s="15">
        <v>50</v>
      </c>
      <c r="D107" s="58">
        <v>1200</v>
      </c>
      <c r="E107" s="52">
        <v>5.78</v>
      </c>
      <c r="F107" s="52">
        <v>6.08</v>
      </c>
      <c r="G107" s="24">
        <f t="shared" ref="G107" si="39">F107*0.9</f>
        <v>5.4720000000000004</v>
      </c>
      <c r="H107" s="57">
        <f t="shared" ref="H107" si="40">F107*0.8</f>
        <v>4.8640000000000008</v>
      </c>
    </row>
    <row r="108" spans="1:8" ht="56.25">
      <c r="A108" s="34">
        <v>455028</v>
      </c>
      <c r="B108" s="45" t="s">
        <v>96</v>
      </c>
      <c r="C108" s="15">
        <v>50</v>
      </c>
      <c r="D108" s="44">
        <v>1200</v>
      </c>
      <c r="E108" s="52">
        <v>5.78</v>
      </c>
      <c r="F108" s="52">
        <f t="shared" si="36"/>
        <v>6.2424000000000008</v>
      </c>
      <c r="G108" s="24">
        <f t="shared" si="37"/>
        <v>5.6181600000000005</v>
      </c>
      <c r="H108" s="56">
        <f t="shared" si="38"/>
        <v>4.993920000000001</v>
      </c>
    </row>
    <row r="109" spans="1:8" ht="18.75">
      <c r="A109" s="65" t="s">
        <v>79</v>
      </c>
      <c r="B109" s="66"/>
      <c r="C109" s="66"/>
      <c r="D109" s="66"/>
      <c r="E109" s="66"/>
      <c r="F109" s="66"/>
      <c r="G109" s="66"/>
      <c r="H109" s="67"/>
    </row>
    <row r="110" spans="1:8" ht="37.5">
      <c r="A110" s="39">
        <v>729073</v>
      </c>
      <c r="B110" s="14" t="s">
        <v>38</v>
      </c>
      <c r="C110" s="15">
        <v>50</v>
      </c>
      <c r="D110" s="15">
        <v>1200</v>
      </c>
      <c r="E110" s="24">
        <v>10.74</v>
      </c>
      <c r="F110" s="24">
        <f>1.08*E110</f>
        <v>11.599200000000002</v>
      </c>
      <c r="G110" s="24">
        <f>F110*0.9</f>
        <v>10.439280000000002</v>
      </c>
      <c r="H110" s="24">
        <f>F110*0.8</f>
        <v>9.2793600000000023</v>
      </c>
    </row>
    <row r="111" spans="1:8" ht="18.75" customHeight="1">
      <c r="A111" s="31" t="s">
        <v>108</v>
      </c>
      <c r="B111" s="31"/>
      <c r="E111"/>
      <c r="F111"/>
      <c r="G111"/>
      <c r="H111"/>
    </row>
    <row r="112" spans="1:8" ht="39.75" customHeight="1">
      <c r="A112" t="s">
        <v>112</v>
      </c>
      <c r="E112"/>
      <c r="F112"/>
      <c r="G112"/>
      <c r="H112"/>
    </row>
    <row r="113" spans="1:8">
      <c r="A113" t="s">
        <v>109</v>
      </c>
      <c r="E113"/>
      <c r="F113"/>
      <c r="G113"/>
      <c r="H113"/>
    </row>
    <row r="114" spans="1:8">
      <c r="A114" t="s">
        <v>110</v>
      </c>
      <c r="E114"/>
      <c r="F114"/>
      <c r="G114"/>
      <c r="H114"/>
    </row>
    <row r="115" spans="1:8">
      <c r="A115" t="s">
        <v>77</v>
      </c>
    </row>
  </sheetData>
  <mergeCells count="17">
    <mergeCell ref="A83:H83"/>
    <mergeCell ref="A73:H73"/>
    <mergeCell ref="E100:H100"/>
    <mergeCell ref="E88:H88"/>
    <mergeCell ref="A109:H109"/>
    <mergeCell ref="E6:H6"/>
    <mergeCell ref="A9:H9"/>
    <mergeCell ref="A8:H8"/>
    <mergeCell ref="A24:H24"/>
    <mergeCell ref="E28:H28"/>
    <mergeCell ref="E23:H23"/>
    <mergeCell ref="A34:H34"/>
    <mergeCell ref="A48:H48"/>
    <mergeCell ref="A63:H63"/>
    <mergeCell ref="A93:H93"/>
    <mergeCell ref="A102:H102"/>
    <mergeCell ref="A68:H68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Домашний</dc:creator>
  <cp:lastModifiedBy>Katerina</cp:lastModifiedBy>
  <cp:lastPrinted>2024-07-23T11:59:30Z</cp:lastPrinted>
  <dcterms:created xsi:type="dcterms:W3CDTF">2015-06-03T07:35:47Z</dcterms:created>
  <dcterms:modified xsi:type="dcterms:W3CDTF">2024-07-23T11:59:33Z</dcterms:modified>
</cp:coreProperties>
</file>